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Мат. затраты на един. продукции" sheetId="1" r:id="rId1"/>
    <sheet name="Факторн. анализ затрат на прод." sheetId="2" r:id="rId2"/>
    <sheet name="Факторн. анализ затрат" sheetId="3" r:id="rId3"/>
    <sheet name="Факторн. анализ затрат на издел" sheetId="4" r:id="rId4"/>
  </sheets>
  <definedNames>
    <definedName name="_xlnm.Print_Area" localSheetId="0">'Мат. затраты на един. продукции'!$A$1:$L$19</definedName>
  </definedNames>
  <calcPr fullCalcOnLoad="1"/>
</workbook>
</file>

<file path=xl/sharedStrings.xml><?xml version="1.0" encoding="utf-8"?>
<sst xmlns="http://schemas.openxmlformats.org/spreadsheetml/2006/main" count="162" uniqueCount="68">
  <si>
    <t>Цветовые обозначения</t>
  </si>
  <si>
    <t xml:space="preserve"> Результат</t>
  </si>
  <si>
    <t xml:space="preserve"> Изменяемые данные</t>
  </si>
  <si>
    <t>Факторы изменения затрат</t>
  </si>
  <si>
    <t>Объем выпуска продукции</t>
  </si>
  <si>
    <t>Структура продукции</t>
  </si>
  <si>
    <t>Переменные затраты</t>
  </si>
  <si>
    <t>Постоянные затраты</t>
  </si>
  <si>
    <t>Сумма,   млн. руб.</t>
  </si>
  <si>
    <t>План</t>
  </si>
  <si>
    <t>Факт</t>
  </si>
  <si>
    <t>Фактор</t>
  </si>
  <si>
    <t>Итого</t>
  </si>
  <si>
    <t>Факторный анализ изменения суммы затрат на рубль товарной продукции</t>
  </si>
  <si>
    <t xml:space="preserve">Затраты на рубль товарной продукции зависят от изменения общей суммы </t>
  </si>
  <si>
    <t xml:space="preserve">затрат на производство и реализацию продукции (на которую влияют объем </t>
  </si>
  <si>
    <t>производства продукции, ее структура, ресурсоемкость продукции и цены</t>
  </si>
  <si>
    <t xml:space="preserve"> на ресурсы) и от изменения стоимости произведенной продукции (зависит</t>
  </si>
  <si>
    <t>от объема выпуска, его структуры и цен на продукцию):</t>
  </si>
  <si>
    <t>Товарная продукция</t>
  </si>
  <si>
    <t>По плану  ∑(VВПiпл*Цiпл)</t>
  </si>
  <si>
    <t>Фактически по ценам плана        ∑(VВПiф * Цiпл)</t>
  </si>
  <si>
    <t>Фактически при плановой структуре и плановым ценам                                  ∑(VВПiф * Цiпл)+ТП стр</t>
  </si>
  <si>
    <t>Фактически по фактическим ценам                   ∑(VВПiф * Цiф)</t>
  </si>
  <si>
    <t>Отпускные цены на продукцию</t>
  </si>
  <si>
    <t>Расчет влияния факторов на изменение суммы затрат на рубль товарной продукции</t>
  </si>
  <si>
    <r>
      <t xml:space="preserve">Изменение затрат за счет данного фактора, </t>
    </r>
    <r>
      <rPr>
        <sz val="10"/>
        <color indexed="12"/>
        <rFont val="Arial Cyr"/>
        <family val="2"/>
      </rPr>
      <t>млн. руб.</t>
    </r>
  </si>
  <si>
    <t>Факторный анализ затрат на материалы на производство продукции</t>
  </si>
  <si>
    <t xml:space="preserve">Как правило, наибольший удельный вес в себестоимости промышленной </t>
  </si>
  <si>
    <t>продукции занимают затраты на сырье и материалы. Общая сумма затрат</t>
  </si>
  <si>
    <t>по этой статье зависит от объема производства продукции, ее структуры,</t>
  </si>
  <si>
    <t>количества расходованных материалов на единицу продукции и средней</t>
  </si>
  <si>
    <t>цены единицы материалов:</t>
  </si>
  <si>
    <t>Затраты материалов на производство продукции</t>
  </si>
  <si>
    <t>Удельный расход материалов</t>
  </si>
  <si>
    <t>Цены на сырье и материалы</t>
  </si>
  <si>
    <t xml:space="preserve">По плану на плановый выпуск продукции ∑(VВПiпл * Урiпл*Цiпл) </t>
  </si>
  <si>
    <t>По плану на фактический выпуск продукции при сохранении плановой структуры ∑(VВПiф * Урiпл*Цiпл) * Кmn</t>
  </si>
  <si>
    <t xml:space="preserve">По плановым нормам и плановым ценам на фактический выпуск продукции при фактической структуре ∑(VВПiф * Урiпл*Цiпл) </t>
  </si>
  <si>
    <t xml:space="preserve">Фактически по плановым ценам                     ∑(VВПiф * Урiф * Цiпл) </t>
  </si>
  <si>
    <t xml:space="preserve">Фактические ∑(VВПiф * Урiф * Цiф) </t>
  </si>
  <si>
    <t>Расчет влияния факторов на расход материалов на производство продукции</t>
  </si>
  <si>
    <r>
      <t xml:space="preserve">Изменение затрат на материалы за счет данного фактора, </t>
    </r>
    <r>
      <rPr>
        <sz val="10"/>
        <color indexed="12"/>
        <rFont val="Arial Cyr"/>
        <family val="2"/>
      </rPr>
      <t>млн. руб.</t>
    </r>
  </si>
  <si>
    <r>
      <t xml:space="preserve">Влияние  фактора, </t>
    </r>
    <r>
      <rPr>
        <sz val="10"/>
        <color indexed="12"/>
        <rFont val="Arial Cyr"/>
        <family val="2"/>
      </rPr>
      <t>%</t>
    </r>
  </si>
  <si>
    <t>Факторный анализ затрат на материалы на выпуск отдельного изделия</t>
  </si>
  <si>
    <t xml:space="preserve">продукции занимают затраты на сырье и материалы. Сумма материальных </t>
  </si>
  <si>
    <t xml:space="preserve">затрат на выпуск отдельного изделия зависит от объема производства </t>
  </si>
  <si>
    <t>продукции, количества расходованных материалов на единицу продукции и</t>
  </si>
  <si>
    <t>средней цены единицы материалов:</t>
  </si>
  <si>
    <t>Факторный анализ прямых материальных затрат на единицу продукции</t>
  </si>
  <si>
    <t xml:space="preserve">Как правило, наибольший удельный вес в себестоимости </t>
  </si>
  <si>
    <t xml:space="preserve">продукции занимают затраты на сырье и материалы. Сумма </t>
  </si>
  <si>
    <t>материальных  затрат на выпуск единицы продукции зависит от</t>
  </si>
  <si>
    <t>количества расходованных материалов на единицу продукции и</t>
  </si>
  <si>
    <t>Материал</t>
  </si>
  <si>
    <t>Затраты сырья на единицу продукции</t>
  </si>
  <si>
    <t>Отклонение от плана</t>
  </si>
  <si>
    <t>план</t>
  </si>
  <si>
    <t>фактический расход по плановым ценам</t>
  </si>
  <si>
    <t>факт</t>
  </si>
  <si>
    <t>общее</t>
  </si>
  <si>
    <t>в том числе за счет:</t>
  </si>
  <si>
    <t>нормы</t>
  </si>
  <si>
    <t>цены</t>
  </si>
  <si>
    <t>А</t>
  </si>
  <si>
    <t>Б</t>
  </si>
  <si>
    <t>В</t>
  </si>
  <si>
    <t>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</si>
</sst>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"/>
  </numFmts>
  <fonts count="21">
    <font>
      <sz val="10"/>
      <name val="Arial Cyr"/>
      <family val="0"/>
    </font>
    <font>
      <b/>
      <i/>
      <sz val="14"/>
      <name val="Arial Cyr"/>
      <family val="2"/>
    </font>
    <font>
      <b/>
      <sz val="8"/>
      <name val="Arial Cyr"/>
      <family val="2"/>
    </font>
    <font>
      <sz val="8"/>
      <name val="MS Sans Serif"/>
      <family val="0"/>
    </font>
    <font>
      <sz val="8"/>
      <name val="Arial Cyr"/>
      <family val="2"/>
    </font>
    <font>
      <sz val="8"/>
      <name val="Helv"/>
      <family val="0"/>
    </font>
    <font>
      <sz val="11"/>
      <name val="Arial Cyr"/>
      <family val="2"/>
    </font>
    <font>
      <sz val="10"/>
      <color indexed="12"/>
      <name val="Arial Cyr"/>
      <family val="2"/>
    </font>
    <font>
      <sz val="10.5"/>
      <name val="Arial Cyr"/>
      <family val="0"/>
    </font>
    <font>
      <sz val="7.5"/>
      <name val="Arial Cyr"/>
      <family val="2"/>
    </font>
    <font>
      <b/>
      <sz val="9.25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0.75"/>
      <name val="Arial Cyr"/>
      <family val="0"/>
    </font>
    <font>
      <sz val="8.5"/>
      <name val="Arial Cyr"/>
      <family val="2"/>
    </font>
    <font>
      <b/>
      <sz val="9"/>
      <name val="Arial Cyr"/>
      <family val="2"/>
    </font>
    <font>
      <b/>
      <i/>
      <sz val="13"/>
      <name val="Arial Cyr"/>
      <family val="2"/>
    </font>
    <font>
      <b/>
      <sz val="10"/>
      <name val="Arial Cyr"/>
      <family val="2"/>
    </font>
    <font>
      <sz val="11.75"/>
      <name val="Arial Cyr"/>
      <family val="0"/>
    </font>
    <font>
      <sz val="14.5"/>
      <name val="Arial Cyr"/>
      <family val="0"/>
    </font>
    <font>
      <sz val="8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3"/>
      </patternFill>
    </fill>
  </fills>
  <borders count="60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7"/>
      </left>
      <right style="thick">
        <color indexed="17"/>
      </right>
      <top style="double">
        <color indexed="18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double">
        <color indexed="18"/>
      </bottom>
    </border>
    <border>
      <left>
        <color indexed="63"/>
      </left>
      <right style="thick">
        <color indexed="18"/>
      </right>
      <top style="double">
        <color indexed="18"/>
      </top>
      <bottom>
        <color indexed="63"/>
      </bottom>
    </border>
    <border>
      <left style="thick">
        <color indexed="21"/>
      </left>
      <right>
        <color indexed="63"/>
      </right>
      <top style="double">
        <color indexed="18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ck">
        <color indexed="18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ck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ck">
        <color indexed="17"/>
      </left>
      <right>
        <color indexed="63"/>
      </right>
      <top style="double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ouble">
        <color indexed="18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>
        <color indexed="63"/>
      </top>
      <bottom style="double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21"/>
      </bottom>
    </border>
    <border>
      <left style="thin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21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49" fontId="4" fillId="2" borderId="1" xfId="16" applyNumberFormat="1" applyFont="1" applyFill="1" applyBorder="1" applyAlignment="1">
      <alignment vertical="center"/>
      <protection/>
    </xf>
    <xf numFmtId="164" fontId="2" fillId="2" borderId="2" xfId="17" applyNumberFormat="1" applyFont="1" applyFill="1" applyBorder="1" applyAlignment="1">
      <alignment horizontal="center" vertical="center"/>
      <protection/>
    </xf>
    <xf numFmtId="49" fontId="4" fillId="2" borderId="0" xfId="16" applyNumberFormat="1" applyFont="1" applyFill="1" applyAlignment="1">
      <alignment vertical="center"/>
      <protection/>
    </xf>
    <xf numFmtId="49" fontId="4" fillId="2" borderId="3" xfId="16" applyNumberFormat="1" applyFont="1" applyFill="1" applyBorder="1" applyAlignment="1">
      <alignment vertical="center"/>
      <protection/>
    </xf>
    <xf numFmtId="38" fontId="4" fillId="2" borderId="4" xfId="18" applyNumberFormat="1" applyFont="1" applyFill="1" applyBorder="1" applyAlignment="1">
      <alignment vertical="center"/>
      <protection/>
    </xf>
    <xf numFmtId="49" fontId="4" fillId="2" borderId="5" xfId="16" applyNumberFormat="1" applyFont="1" applyFill="1" applyBorder="1" applyAlignment="1">
      <alignment vertical="center"/>
      <protection/>
    </xf>
    <xf numFmtId="0" fontId="0" fillId="2" borderId="6" xfId="0" applyFont="1" applyFill="1" applyBorder="1" applyAlignment="1">
      <alignment vertical="center"/>
    </xf>
    <xf numFmtId="49" fontId="4" fillId="2" borderId="6" xfId="16" applyNumberFormat="1" applyFont="1" applyFill="1" applyBorder="1" applyAlignment="1">
      <alignment vertical="center"/>
      <protection/>
    </xf>
    <xf numFmtId="49" fontId="4" fillId="2" borderId="7" xfId="16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indent="6"/>
    </xf>
    <xf numFmtId="0" fontId="0" fillId="0" borderId="6" xfId="0" applyBorder="1" applyAlignment="1">
      <alignment horizontal="left" indent="6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6" fillId="3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9" fontId="2" fillId="2" borderId="29" xfId="15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4" fillId="2" borderId="32" xfId="16" applyNumberFormat="1" applyFont="1" applyFill="1" applyBorder="1" applyAlignment="1">
      <alignment horizontal="center" vertical="center" wrapText="1"/>
      <protection/>
    </xf>
    <xf numFmtId="49" fontId="4" fillId="2" borderId="3" xfId="16" applyNumberFormat="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0" fontId="6" fillId="3" borderId="3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1" fillId="3" borderId="33" xfId="0" applyFont="1" applyFill="1" applyBorder="1" applyAlignment="1">
      <alignment vertical="center" wrapText="1"/>
    </xf>
    <xf numFmtId="0" fontId="11" fillId="3" borderId="34" xfId="0" applyFont="1" applyFill="1" applyBorder="1" applyAlignment="1">
      <alignment vertical="center" wrapText="1"/>
    </xf>
    <xf numFmtId="0" fontId="11" fillId="3" borderId="35" xfId="0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left" indent="6"/>
    </xf>
    <xf numFmtId="0" fontId="0" fillId="0" borderId="6" xfId="0" applyBorder="1" applyAlignment="1">
      <alignment horizontal="left" indent="6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6" fillId="0" borderId="0" xfId="0" applyFont="1" applyBorder="1" applyAlignment="1">
      <alignment horizontal="left" vertical="top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57" xfId="0" applyFill="1" applyBorder="1" applyAlignment="1">
      <alignment/>
    </xf>
    <xf numFmtId="170" fontId="0" fillId="2" borderId="58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/>
    </xf>
    <xf numFmtId="170" fontId="0" fillId="2" borderId="3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0" fontId="0" fillId="2" borderId="59" xfId="0" applyFill="1" applyBorder="1" applyAlignment="1">
      <alignment/>
    </xf>
    <xf numFmtId="0" fontId="0" fillId="2" borderId="53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45" xfId="0" applyFill="1" applyBorder="1" applyAlignment="1">
      <alignment/>
    </xf>
    <xf numFmtId="170" fontId="0" fillId="2" borderId="46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</cellXfs>
  <cellStyles count="10">
    <cellStyle name="Normal" xfId="0"/>
    <cellStyle name="Normal_Solver Example" xfId="15"/>
    <cellStyle name="Normal_SOLVER1" xfId="16"/>
    <cellStyle name="Normal_SOLVER2" xfId="17"/>
    <cellStyle name="Normal_SOLVER4" xfId="18"/>
    <cellStyle name="Currency" xfId="19"/>
    <cellStyle name="Currency [0]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Влияние факторов на общую сумму издержек, млн. руб.</a:t>
            </a:r>
          </a:p>
        </c:rich>
      </c:tx>
      <c:layout>
        <c:manualLayout>
          <c:xMode val="factor"/>
          <c:yMode val="factor"/>
          <c:x val="0.01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75"/>
          <c:w val="0.9977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cat>
            <c:strRef>
              <c:f>'Факторн. анализ затрат на прод.'!$B$22:$B$25</c:f>
              <c:strCache/>
            </c:strRef>
          </c:cat>
          <c:val>
            <c:numRef>
              <c:f>'Факторн. анализ затрат на прод.'!$F$22:$F$25</c:f>
              <c:numCache/>
            </c:numRef>
          </c:val>
        </c:ser>
        <c:axId val="31941097"/>
        <c:axId val="19034418"/>
      </c:bar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941097"/>
        <c:crossesAt val="1"/>
        <c:crossBetween val="between"/>
        <c:dispUnits/>
      </c:valAx>
      <c:spPr>
        <a:pattFill prst="pct3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Влияние факторов на изменение общей суммы издержек,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0175"/>
          <c:w val="0.47575"/>
          <c:h val="0.77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CCCCFF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'Факторн. анализ затрат на прод.'!$B$22:$B$25</c:f>
              <c:strCache/>
            </c:strRef>
          </c:cat>
          <c:val>
            <c:numRef>
              <c:f>'Факторн. анализ затрат на прод.'!$H$22:$H$25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5"/>
          <c:y val="0.22275"/>
          <c:w val="0.38175"/>
          <c:h val="0.77725"/>
        </c:manualLayout>
      </c:layout>
      <c:overlay val="0"/>
      <c:spPr>
        <a:pattFill prst="pct30">
          <a:fgClr>
            <a:srgbClr val="FFFFCC"/>
          </a:fgClr>
          <a:bgClr>
            <a:srgbClr val="FFFFFF"/>
          </a:bgClr>
        </a:patt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Влияние факторов на изменение затрат на рубль товарной продукции, коп.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9975"/>
          <c:h val="0.85425"/>
        </c:manualLayout>
      </c:layout>
      <c:barChart>
        <c:barDir val="col"/>
        <c:grouping val="clustered"/>
        <c:varyColors val="0"/>
        <c:ser>
          <c:idx val="3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4"/>
            <c:invertIfNegative val="0"/>
            <c:spPr>
              <a:solidFill>
                <a:srgbClr val="33CCCC"/>
              </a:solidFill>
            </c:spPr>
          </c:dPt>
          <c:cat>
            <c:strRef>
              <c:f>'Факторн. анализ затрат'!$B$22:$B$26</c:f>
              <c:strCache/>
            </c:strRef>
          </c:cat>
          <c:val>
            <c:numRef>
              <c:f>'Факторн. анализ затрат'!$E$22:$E$26</c:f>
              <c:numCache/>
            </c:numRef>
          </c:val>
        </c:ser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092035"/>
        <c:crossesAt val="1"/>
        <c:crossBetween val="between"/>
        <c:dispUnits/>
      </c:valAx>
      <c:spPr>
        <a:pattFill prst="pct3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Влияние факторов на общую сумму издержек, млн. руб.</a:t>
            </a:r>
          </a:p>
        </c:rich>
      </c:tx>
      <c:layout>
        <c:manualLayout>
          <c:xMode val="factor"/>
          <c:yMode val="factor"/>
          <c:x val="0.01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972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cat>
            <c:strRef>
              <c:f>'Факторн. анализ затрат на издел'!$B$21:$B$23</c:f>
              <c:strCache/>
            </c:strRef>
          </c:cat>
          <c:val>
            <c:numRef>
              <c:f>'Факторн. анализ затрат на издел'!$F$21:$F$23</c:f>
              <c:numCache/>
            </c:numRef>
          </c:val>
        </c:ser>
        <c:axId val="51664829"/>
        <c:axId val="62330278"/>
      </c:bar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330278"/>
        <c:crosses val="autoZero"/>
        <c:auto val="1"/>
        <c:lblOffset val="100"/>
        <c:noMultiLvlLbl val="0"/>
      </c:catAx>
      <c:valAx>
        <c:axId val="62330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664829"/>
        <c:crossesAt val="1"/>
        <c:crossBetween val="between"/>
        <c:dispUnits/>
      </c:valAx>
      <c:spPr>
        <a:pattFill prst="pct3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Влияние факторов на изменение общей суммы издержек,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21375"/>
          <c:w val="0.57225"/>
          <c:h val="0.70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CCCCFF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'Факторн. анализ затрат на издел'!$B$21:$B$23</c:f>
              <c:strCache/>
            </c:strRef>
          </c:cat>
          <c:val>
            <c:numRef>
              <c:f>'Факторн. анализ затрат на издел'!$H$21:$H$23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22275"/>
          <c:w val="0.32775"/>
          <c:h val="0.77725"/>
        </c:manualLayout>
      </c:layout>
      <c:overlay val="0"/>
      <c:spPr>
        <a:pattFill prst="pct30">
          <a:fgClr>
            <a:srgbClr val="FFFFCC"/>
          </a:fgClr>
          <a:bgClr>
            <a:srgbClr val="FFFFFF"/>
          </a:bgClr>
        </a:pattFill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12</xdr:row>
      <xdr:rowOff>0</xdr:rowOff>
    </xdr:from>
    <xdr:to>
      <xdr:col>2</xdr:col>
      <xdr:colOff>19050</xdr:colOff>
      <xdr:row>14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95575"/>
          <a:ext cx="16192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114300</xdr:rowOff>
    </xdr:from>
    <xdr:to>
      <xdr:col>6</xdr:col>
      <xdr:colOff>314325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4300" y="7686675"/>
        <a:ext cx="49815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28</xdr:row>
      <xdr:rowOff>104775</xdr:rowOff>
    </xdr:from>
    <xdr:to>
      <xdr:col>13</xdr:col>
      <xdr:colOff>561975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5191125" y="7677150"/>
        <a:ext cx="29527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18</xdr:row>
      <xdr:rowOff>104775</xdr:rowOff>
    </xdr:from>
    <xdr:to>
      <xdr:col>13</xdr:col>
      <xdr:colOff>600075</xdr:colOff>
      <xdr:row>28</xdr:row>
      <xdr:rowOff>47625</xdr:rowOff>
    </xdr:to>
    <xdr:graphicFrame>
      <xdr:nvGraphicFramePr>
        <xdr:cNvPr id="1" name="Chart 4"/>
        <xdr:cNvGraphicFramePr/>
      </xdr:nvGraphicFramePr>
      <xdr:xfrm>
        <a:off x="3867150" y="5534025"/>
        <a:ext cx="43434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114300</xdr:rowOff>
    </xdr:from>
    <xdr:to>
      <xdr:col>5</xdr:col>
      <xdr:colOff>533400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66675" y="6962775"/>
        <a:ext cx="45815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26</xdr:row>
      <xdr:rowOff>104775</xdr:rowOff>
    </xdr:from>
    <xdr:to>
      <xdr:col>13</xdr:col>
      <xdr:colOff>561975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4714875" y="6953250"/>
        <a:ext cx="34290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P21"/>
  <sheetViews>
    <sheetView tabSelected="1" workbookViewId="0" topLeftCell="A1">
      <selection activeCell="A2" sqref="A2:L2"/>
    </sheetView>
  </sheetViews>
  <sheetFormatPr defaultColWidth="9.00390625" defaultRowHeight="12.75"/>
  <cols>
    <col min="1" max="1" width="2.25390625" style="122" customWidth="1"/>
    <col min="2" max="2" width="21.625" style="122" customWidth="1"/>
    <col min="3" max="8" width="8.75390625" style="122" customWidth="1"/>
    <col min="9" max="9" width="8.00390625" style="122" customWidth="1"/>
    <col min="10" max="10" width="6.125" style="122" customWidth="1"/>
    <col min="11" max="11" width="9.00390625" style="122" customWidth="1"/>
    <col min="12" max="12" width="8.125" style="122" customWidth="1"/>
    <col min="13" max="13" width="9.125" style="122" customWidth="1"/>
    <col min="14" max="14" width="9.75390625" style="122" customWidth="1"/>
    <col min="15" max="16384" width="9.125" style="122" customWidth="1"/>
  </cols>
  <sheetData>
    <row r="2" spans="1:12" ht="18.75">
      <c r="A2" s="121" t="s">
        <v>49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ht="13.5" thickBot="1"/>
    <row r="4" spans="2:12" ht="15.75" thickBot="1" thickTop="1">
      <c r="B4" s="52" t="s">
        <v>50</v>
      </c>
      <c r="C4" s="53"/>
      <c r="D4" s="53"/>
      <c r="E4" s="53"/>
      <c r="F4" s="53"/>
      <c r="G4" s="54"/>
      <c r="I4" s="58" t="s">
        <v>0</v>
      </c>
      <c r="J4" s="123"/>
      <c r="K4" s="123"/>
      <c r="L4" s="124"/>
    </row>
    <row r="5" spans="2:12" ht="16.5" customHeight="1" thickBot="1" thickTop="1">
      <c r="B5" s="55" t="s">
        <v>51</v>
      </c>
      <c r="C5" s="56"/>
      <c r="D5" s="56"/>
      <c r="E5" s="56"/>
      <c r="F5" s="56"/>
      <c r="G5" s="57"/>
      <c r="I5" s="1"/>
      <c r="J5" s="2"/>
      <c r="K5" s="3" t="s">
        <v>1</v>
      </c>
      <c r="L5" s="4"/>
    </row>
    <row r="6" spans="2:12" ht="16.5" customHeight="1" thickBot="1" thickTop="1">
      <c r="B6" s="55" t="s">
        <v>52</v>
      </c>
      <c r="C6" s="56"/>
      <c r="D6" s="56"/>
      <c r="E6" s="56"/>
      <c r="F6" s="56"/>
      <c r="G6" s="57"/>
      <c r="I6" s="1"/>
      <c r="J6" s="3"/>
      <c r="K6" s="3"/>
      <c r="L6" s="4"/>
    </row>
    <row r="7" spans="2:12" ht="16.5" customHeight="1" thickBot="1" thickTop="1">
      <c r="B7" s="63" t="s">
        <v>53</v>
      </c>
      <c r="C7" s="64"/>
      <c r="D7" s="64"/>
      <c r="E7" s="64"/>
      <c r="F7" s="64"/>
      <c r="G7" s="65"/>
      <c r="I7" s="1"/>
      <c r="J7" s="5"/>
      <c r="K7" s="61" t="s">
        <v>2</v>
      </c>
      <c r="L7" s="62"/>
    </row>
    <row r="8" spans="2:12" ht="15.75" thickBot="1" thickTop="1">
      <c r="B8" s="39" t="s">
        <v>48</v>
      </c>
      <c r="C8" s="40"/>
      <c r="D8" s="40"/>
      <c r="E8" s="40"/>
      <c r="F8" s="40"/>
      <c r="G8" s="41"/>
      <c r="I8" s="6"/>
      <c r="J8" s="7"/>
      <c r="K8" s="8"/>
      <c r="L8" s="9"/>
    </row>
    <row r="9" ht="14.25" thickBot="1" thickTop="1"/>
    <row r="10" spans="2:16" ht="31.5" customHeight="1" thickTop="1">
      <c r="B10" s="125" t="s">
        <v>54</v>
      </c>
      <c r="C10" s="126" t="s">
        <v>55</v>
      </c>
      <c r="D10" s="126"/>
      <c r="E10" s="126"/>
      <c r="F10" s="126"/>
      <c r="G10" s="126" t="s">
        <v>56</v>
      </c>
      <c r="H10" s="126"/>
      <c r="I10" s="127"/>
      <c r="J10" s="128"/>
      <c r="K10" s="128"/>
      <c r="L10" s="128"/>
      <c r="M10" s="129"/>
      <c r="N10" s="130"/>
      <c r="O10" s="130"/>
      <c r="P10" s="130"/>
    </row>
    <row r="11" spans="2:16" ht="24" customHeight="1">
      <c r="B11" s="131"/>
      <c r="C11" s="132" t="s">
        <v>57</v>
      </c>
      <c r="D11" s="132" t="s">
        <v>58</v>
      </c>
      <c r="E11" s="132"/>
      <c r="F11" s="132" t="s">
        <v>59</v>
      </c>
      <c r="G11" s="132" t="s">
        <v>60</v>
      </c>
      <c r="H11" s="132" t="s">
        <v>61</v>
      </c>
      <c r="I11" s="133"/>
      <c r="J11" s="130"/>
      <c r="K11" s="130"/>
      <c r="L11" s="130"/>
      <c r="M11" s="130"/>
      <c r="N11" s="130"/>
      <c r="O11" s="130"/>
      <c r="P11" s="130"/>
    </row>
    <row r="12" spans="2:16" ht="16.5" customHeight="1" thickBot="1">
      <c r="B12" s="134"/>
      <c r="C12" s="135"/>
      <c r="D12" s="135"/>
      <c r="E12" s="135"/>
      <c r="F12" s="135"/>
      <c r="G12" s="135"/>
      <c r="H12" s="136" t="s">
        <v>62</v>
      </c>
      <c r="I12" s="137" t="s">
        <v>63</v>
      </c>
      <c r="J12" s="130"/>
      <c r="K12" s="130"/>
      <c r="L12" s="130"/>
      <c r="M12" s="130"/>
      <c r="N12" s="128"/>
      <c r="O12" s="128"/>
      <c r="P12" s="128"/>
    </row>
    <row r="13" spans="2:16" ht="15.75" customHeight="1" thickBot="1" thickTop="1">
      <c r="B13" s="138"/>
      <c r="C13" s="139"/>
      <c r="D13" s="140"/>
      <c r="E13" s="140"/>
      <c r="F13" s="139"/>
      <c r="G13" s="139"/>
      <c r="H13" s="139"/>
      <c r="I13" s="141"/>
      <c r="J13" s="139"/>
      <c r="K13" s="139"/>
      <c r="L13" s="139"/>
      <c r="M13" s="139"/>
      <c r="N13" s="139"/>
      <c r="O13" s="139"/>
      <c r="P13" s="139"/>
    </row>
    <row r="14" spans="2:16" ht="1.5" customHeight="1" thickTop="1">
      <c r="B14" s="138"/>
      <c r="C14" s="142"/>
      <c r="D14" s="143"/>
      <c r="E14" s="143"/>
      <c r="F14" s="144"/>
      <c r="G14" s="145"/>
      <c r="H14" s="146"/>
      <c r="I14" s="147"/>
      <c r="J14" s="139"/>
      <c r="K14" s="139"/>
      <c r="L14" s="139"/>
      <c r="M14" s="139"/>
      <c r="N14" s="139"/>
      <c r="O14" s="139"/>
      <c r="P14" s="139"/>
    </row>
    <row r="15" spans="2:16" ht="12.75">
      <c r="B15" s="148" t="s">
        <v>64</v>
      </c>
      <c r="C15" s="149">
        <v>1440</v>
      </c>
      <c r="D15" s="150">
        <v>1476</v>
      </c>
      <c r="E15" s="150"/>
      <c r="F15" s="139">
        <v>1640</v>
      </c>
      <c r="G15" s="151">
        <f>F15-C15</f>
        <v>200</v>
      </c>
      <c r="H15" s="139">
        <f>D15-C15</f>
        <v>36</v>
      </c>
      <c r="I15" s="152">
        <f>F15-D15</f>
        <v>164</v>
      </c>
      <c r="J15" s="153"/>
      <c r="K15" s="153"/>
      <c r="L15" s="153"/>
      <c r="M15" s="153"/>
      <c r="N15" s="153"/>
      <c r="O15" s="153"/>
      <c r="P15" s="153"/>
    </row>
    <row r="16" spans="2:16" ht="12.75">
      <c r="B16" s="148" t="s">
        <v>65</v>
      </c>
      <c r="C16" s="149">
        <v>1600</v>
      </c>
      <c r="D16" s="150">
        <v>1685</v>
      </c>
      <c r="E16" s="150"/>
      <c r="F16" s="139">
        <v>1837.5</v>
      </c>
      <c r="G16" s="151">
        <f>F16-C16</f>
        <v>237.5</v>
      </c>
      <c r="H16" s="139">
        <f>D16-C16</f>
        <v>85</v>
      </c>
      <c r="I16" s="152">
        <f>F16-D16</f>
        <v>152.5</v>
      </c>
      <c r="J16" s="153"/>
      <c r="K16" s="153"/>
      <c r="L16" s="153"/>
      <c r="M16" s="153"/>
      <c r="N16" s="153"/>
      <c r="O16" s="153"/>
      <c r="P16" s="153"/>
    </row>
    <row r="17" spans="2:16" ht="12.75">
      <c r="B17" s="148" t="s">
        <v>66</v>
      </c>
      <c r="C17" s="149">
        <v>2590</v>
      </c>
      <c r="D17" s="150">
        <v>2712</v>
      </c>
      <c r="E17" s="150"/>
      <c r="F17" s="139">
        <v>2620</v>
      </c>
      <c r="G17" s="151">
        <f>F17-C17</f>
        <v>30</v>
      </c>
      <c r="H17" s="139">
        <f>D17-C17</f>
        <v>122</v>
      </c>
      <c r="I17" s="152">
        <f>F17-D17</f>
        <v>-92</v>
      </c>
      <c r="J17" s="153"/>
      <c r="K17" s="153"/>
      <c r="L17" s="153"/>
      <c r="M17" s="153"/>
      <c r="N17" s="153"/>
      <c r="O17" s="153"/>
      <c r="P17" s="153"/>
    </row>
    <row r="18" spans="2:16" ht="13.5" thickBot="1">
      <c r="B18" s="148" t="s">
        <v>67</v>
      </c>
      <c r="C18" s="154">
        <v>2470</v>
      </c>
      <c r="D18" s="140">
        <v>2508</v>
      </c>
      <c r="E18" s="140"/>
      <c r="F18" s="155">
        <v>2442</v>
      </c>
      <c r="G18" s="156">
        <f>F18-C18</f>
        <v>-28</v>
      </c>
      <c r="H18" s="157">
        <f>D18-C18</f>
        <v>38</v>
      </c>
      <c r="I18" s="158">
        <f>F18-D18</f>
        <v>-66</v>
      </c>
      <c r="J18" s="153"/>
      <c r="K18" s="153"/>
      <c r="L18" s="153"/>
      <c r="M18" s="153"/>
      <c r="N18" s="153"/>
      <c r="O18" s="153"/>
      <c r="P18" s="153"/>
    </row>
    <row r="19" spans="2:16" ht="6" customHeight="1" thickBot="1" thickTop="1">
      <c r="B19" s="159"/>
      <c r="C19" s="160"/>
      <c r="D19" s="160"/>
      <c r="E19" s="160"/>
      <c r="F19" s="160"/>
      <c r="G19" s="160"/>
      <c r="H19" s="160"/>
      <c r="I19" s="161"/>
      <c r="J19" s="139"/>
      <c r="K19" s="139"/>
      <c r="L19" s="139"/>
      <c r="M19" s="139"/>
      <c r="N19" s="139"/>
      <c r="O19" s="139"/>
      <c r="P19" s="139"/>
    </row>
    <row r="20" spans="10:16" ht="13.5" thickTop="1">
      <c r="J20" s="139"/>
      <c r="K20" s="139"/>
      <c r="L20" s="139"/>
      <c r="M20" s="139"/>
      <c r="N20" s="139"/>
      <c r="O20" s="139"/>
      <c r="P20" s="139"/>
    </row>
    <row r="21" spans="10:16" ht="12.75">
      <c r="J21" s="139"/>
      <c r="K21" s="139"/>
      <c r="L21" s="139"/>
      <c r="M21" s="139"/>
      <c r="N21" s="139"/>
      <c r="O21" s="139"/>
      <c r="P21" s="139"/>
    </row>
  </sheetData>
  <mergeCells count="28">
    <mergeCell ref="D17:E17"/>
    <mergeCell ref="D18:E18"/>
    <mergeCell ref="D13:E13"/>
    <mergeCell ref="D14:E14"/>
    <mergeCell ref="D15:E15"/>
    <mergeCell ref="D16:E16"/>
    <mergeCell ref="C10:F10"/>
    <mergeCell ref="G10:I10"/>
    <mergeCell ref="B8:G8"/>
    <mergeCell ref="A2:L2"/>
    <mergeCell ref="B4:G4"/>
    <mergeCell ref="B5:G5"/>
    <mergeCell ref="B6:G6"/>
    <mergeCell ref="B7:G7"/>
    <mergeCell ref="M10:P10"/>
    <mergeCell ref="N11:P11"/>
    <mergeCell ref="B10:B12"/>
    <mergeCell ref="I4:L4"/>
    <mergeCell ref="K7:L7"/>
    <mergeCell ref="F11:F12"/>
    <mergeCell ref="L11:L12"/>
    <mergeCell ref="M11:M12"/>
    <mergeCell ref="J11:J12"/>
    <mergeCell ref="K11:K12"/>
    <mergeCell ref="D11:E12"/>
    <mergeCell ref="H11:I11"/>
    <mergeCell ref="G11:G12"/>
    <mergeCell ref="C11:C12"/>
  </mergeCells>
  <printOptions/>
  <pageMargins left="0.75" right="0.75" top="1" bottom="1" header="0.5" footer="0.5"/>
  <pageSetup horizontalDpi="300" verticalDpi="300" orientation="portrait" paperSize="9" scale="81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B2" sqref="B2:N2"/>
    </sheetView>
  </sheetViews>
  <sheetFormatPr defaultColWidth="9.00390625" defaultRowHeight="12.75"/>
  <cols>
    <col min="1" max="1" width="1.37890625" style="0" customWidth="1"/>
    <col min="2" max="3" width="8.75390625" style="0" customWidth="1"/>
    <col min="4" max="4" width="23.125" style="0" customWidth="1"/>
    <col min="5" max="5" width="12.00390625" style="0" customWidth="1"/>
    <col min="6" max="6" width="8.75390625" style="0" customWidth="1"/>
    <col min="7" max="7" width="5.75390625" style="0" customWidth="1"/>
    <col min="8" max="8" width="8.75390625" style="0" customWidth="1"/>
    <col min="9" max="9" width="1.875" style="0" customWidth="1"/>
    <col min="10" max="10" width="1.12109375" style="0" customWidth="1"/>
    <col min="11" max="11" width="0.875" style="0" customWidth="1"/>
    <col min="12" max="12" width="9.75390625" style="0" customWidth="1"/>
    <col min="13" max="13" width="8.625" style="0" customWidth="1"/>
    <col min="14" max="14" width="8.125" style="0" customWidth="1"/>
  </cols>
  <sheetData>
    <row r="2" spans="2:16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3"/>
      <c r="P2" s="13"/>
    </row>
    <row r="3" ht="13.5" thickBot="1"/>
    <row r="4" spans="2:14" ht="15.75" thickBot="1" thickTop="1">
      <c r="B4" s="52" t="s">
        <v>28</v>
      </c>
      <c r="C4" s="53"/>
      <c r="D4" s="53"/>
      <c r="E4" s="53"/>
      <c r="F4" s="53"/>
      <c r="G4" s="53"/>
      <c r="H4" s="53"/>
      <c r="I4" s="54"/>
      <c r="K4" s="58" t="s">
        <v>0</v>
      </c>
      <c r="L4" s="59"/>
      <c r="M4" s="59"/>
      <c r="N4" s="60"/>
    </row>
    <row r="5" spans="2:14" ht="15.75" thickBot="1" thickTop="1">
      <c r="B5" s="55" t="s">
        <v>29</v>
      </c>
      <c r="C5" s="56"/>
      <c r="D5" s="56"/>
      <c r="E5" s="56"/>
      <c r="F5" s="56"/>
      <c r="G5" s="56"/>
      <c r="H5" s="56"/>
      <c r="I5" s="57"/>
      <c r="K5" s="1"/>
      <c r="L5" s="2"/>
      <c r="M5" s="3" t="s">
        <v>1</v>
      </c>
      <c r="N5" s="4"/>
    </row>
    <row r="6" spans="2:14" ht="15.75" thickBot="1" thickTop="1">
      <c r="B6" s="55" t="s">
        <v>30</v>
      </c>
      <c r="C6" s="56"/>
      <c r="D6" s="56"/>
      <c r="E6" s="56"/>
      <c r="F6" s="56"/>
      <c r="G6" s="56"/>
      <c r="H6" s="56"/>
      <c r="I6" s="57"/>
      <c r="K6" s="1"/>
      <c r="L6" s="3"/>
      <c r="M6" s="3"/>
      <c r="N6" s="4"/>
    </row>
    <row r="7" spans="2:14" ht="16.5" customHeight="1" thickBot="1" thickTop="1">
      <c r="B7" s="63" t="s">
        <v>31</v>
      </c>
      <c r="C7" s="64"/>
      <c r="D7" s="64"/>
      <c r="E7" s="64"/>
      <c r="F7" s="64"/>
      <c r="G7" s="64"/>
      <c r="H7" s="64"/>
      <c r="I7" s="65"/>
      <c r="K7" s="1"/>
      <c r="L7" s="5"/>
      <c r="M7" s="61" t="s">
        <v>2</v>
      </c>
      <c r="N7" s="62"/>
    </row>
    <row r="8" spans="2:14" ht="16.5" customHeight="1" thickBot="1" thickTop="1">
      <c r="B8" s="39" t="s">
        <v>32</v>
      </c>
      <c r="C8" s="40"/>
      <c r="D8" s="40"/>
      <c r="E8" s="40"/>
      <c r="F8" s="40"/>
      <c r="G8" s="40"/>
      <c r="H8" s="40"/>
      <c r="I8" s="41"/>
      <c r="K8" s="6"/>
      <c r="L8" s="7"/>
      <c r="M8" s="8"/>
      <c r="N8" s="9"/>
    </row>
    <row r="9" ht="14.25" thickBot="1" thickTop="1"/>
    <row r="10" spans="1:14" ht="25.5" customHeight="1" thickTop="1">
      <c r="A10" s="10"/>
      <c r="B10" s="46" t="s">
        <v>33</v>
      </c>
      <c r="C10" s="47"/>
      <c r="D10" s="47"/>
      <c r="E10" s="47" t="s">
        <v>8</v>
      </c>
      <c r="F10" s="47" t="s">
        <v>3</v>
      </c>
      <c r="G10" s="47"/>
      <c r="H10" s="47"/>
      <c r="I10" s="47"/>
      <c r="J10" s="47"/>
      <c r="K10" s="47"/>
      <c r="L10" s="47"/>
      <c r="M10" s="47"/>
      <c r="N10" s="50"/>
    </row>
    <row r="11" spans="1:14" ht="38.25" customHeight="1" thickBot="1">
      <c r="A11" s="10"/>
      <c r="B11" s="48"/>
      <c r="C11" s="49"/>
      <c r="D11" s="49"/>
      <c r="E11" s="49"/>
      <c r="F11" s="49" t="s">
        <v>4</v>
      </c>
      <c r="G11" s="49"/>
      <c r="H11" s="49" t="s">
        <v>5</v>
      </c>
      <c r="I11" s="49"/>
      <c r="J11" s="49" t="s">
        <v>34</v>
      </c>
      <c r="K11" s="49"/>
      <c r="L11" s="49"/>
      <c r="M11" s="49" t="s">
        <v>35</v>
      </c>
      <c r="N11" s="89"/>
    </row>
    <row r="12" spans="1:14" ht="26.25" customHeight="1" thickTop="1">
      <c r="A12" s="10"/>
      <c r="B12" s="80" t="s">
        <v>36</v>
      </c>
      <c r="C12" s="76"/>
      <c r="D12" s="76"/>
      <c r="E12" s="18">
        <v>22968</v>
      </c>
      <c r="F12" s="83" t="s">
        <v>9</v>
      </c>
      <c r="G12" s="83"/>
      <c r="H12" s="83" t="s">
        <v>9</v>
      </c>
      <c r="I12" s="83"/>
      <c r="J12" s="78" t="s">
        <v>9</v>
      </c>
      <c r="K12" s="78"/>
      <c r="L12" s="78"/>
      <c r="M12" s="83" t="s">
        <v>9</v>
      </c>
      <c r="N12" s="90"/>
    </row>
    <row r="13" spans="1:14" ht="44.25" customHeight="1">
      <c r="A13" s="10"/>
      <c r="B13" s="80" t="s">
        <v>37</v>
      </c>
      <c r="C13" s="76"/>
      <c r="D13" s="76"/>
      <c r="E13" s="19">
        <v>23565</v>
      </c>
      <c r="F13" s="83" t="s">
        <v>10</v>
      </c>
      <c r="G13" s="83"/>
      <c r="H13" s="83" t="s">
        <v>9</v>
      </c>
      <c r="I13" s="83"/>
      <c r="J13" s="78" t="s">
        <v>9</v>
      </c>
      <c r="K13" s="78"/>
      <c r="L13" s="78"/>
      <c r="M13" s="78" t="s">
        <v>9</v>
      </c>
      <c r="N13" s="91"/>
    </row>
    <row r="14" spans="1:14" ht="58.5" customHeight="1">
      <c r="A14" s="10"/>
      <c r="B14" s="80" t="s">
        <v>38</v>
      </c>
      <c r="C14" s="76"/>
      <c r="D14" s="76"/>
      <c r="E14" s="19">
        <v>24695</v>
      </c>
      <c r="F14" s="83" t="s">
        <v>10</v>
      </c>
      <c r="G14" s="83"/>
      <c r="H14" s="83" t="s">
        <v>10</v>
      </c>
      <c r="I14" s="83"/>
      <c r="J14" s="78" t="s">
        <v>9</v>
      </c>
      <c r="K14" s="78"/>
      <c r="L14" s="78"/>
      <c r="M14" s="78" t="s">
        <v>9</v>
      </c>
      <c r="N14" s="91"/>
    </row>
    <row r="15" spans="1:14" ht="42.75" customHeight="1">
      <c r="A15" s="10"/>
      <c r="B15" s="80" t="s">
        <v>39</v>
      </c>
      <c r="C15" s="76"/>
      <c r="D15" s="76"/>
      <c r="E15" s="19">
        <v>25185</v>
      </c>
      <c r="F15" s="83" t="s">
        <v>10</v>
      </c>
      <c r="G15" s="83"/>
      <c r="H15" s="83" t="s">
        <v>10</v>
      </c>
      <c r="I15" s="83"/>
      <c r="J15" s="78" t="s">
        <v>10</v>
      </c>
      <c r="K15" s="78"/>
      <c r="L15" s="78"/>
      <c r="M15" s="78" t="s">
        <v>9</v>
      </c>
      <c r="N15" s="91"/>
    </row>
    <row r="16" spans="1:14" ht="26.25" customHeight="1" thickBot="1">
      <c r="A16" s="10"/>
      <c r="B16" s="81" t="s">
        <v>40</v>
      </c>
      <c r="C16" s="82"/>
      <c r="D16" s="82"/>
      <c r="E16" s="20">
        <v>26246</v>
      </c>
      <c r="F16" s="86" t="s">
        <v>10</v>
      </c>
      <c r="G16" s="86"/>
      <c r="H16" s="86" t="s">
        <v>10</v>
      </c>
      <c r="I16" s="86"/>
      <c r="J16" s="79" t="s">
        <v>10</v>
      </c>
      <c r="K16" s="79"/>
      <c r="L16" s="79"/>
      <c r="M16" s="79" t="s">
        <v>10</v>
      </c>
      <c r="N16" s="92"/>
    </row>
    <row r="17" spans="1:13" ht="14.25" thickBot="1" thickTop="1">
      <c r="A17" s="10"/>
      <c r="B17" s="76"/>
      <c r="C17" s="76"/>
      <c r="D17" s="76"/>
      <c r="E17" s="10"/>
      <c r="F17" s="10"/>
      <c r="G17" s="10"/>
      <c r="H17" s="10"/>
      <c r="I17" s="10"/>
      <c r="J17" s="66"/>
      <c r="K17" s="66"/>
      <c r="L17" s="66"/>
      <c r="M17" s="11"/>
    </row>
    <row r="18" spans="1:13" ht="16.5" thickBot="1" thickTop="1">
      <c r="A18" s="10"/>
      <c r="B18" s="93" t="s">
        <v>41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</row>
    <row r="19" spans="1:13" ht="14.25" thickBot="1" thickTop="1">
      <c r="A19" s="10"/>
      <c r="B19" s="30"/>
      <c r="C19" s="30"/>
      <c r="D19" s="30"/>
      <c r="E19" s="10"/>
      <c r="F19" s="10"/>
      <c r="G19" s="10"/>
      <c r="H19" s="10"/>
      <c r="I19" s="10"/>
      <c r="J19" s="11"/>
      <c r="K19" s="10"/>
      <c r="L19" s="11"/>
      <c r="M19" s="10"/>
    </row>
    <row r="20" spans="1:13" ht="18" customHeight="1" thickTop="1">
      <c r="A20" s="10"/>
      <c r="B20" s="96" t="s">
        <v>11</v>
      </c>
      <c r="C20" s="97"/>
      <c r="D20" s="97"/>
      <c r="E20" s="97"/>
      <c r="F20" s="98" t="s">
        <v>42</v>
      </c>
      <c r="G20" s="98"/>
      <c r="H20" s="98" t="s">
        <v>43</v>
      </c>
      <c r="I20" s="31"/>
      <c r="J20" s="10"/>
      <c r="K20" s="10"/>
      <c r="L20" s="10"/>
      <c r="M20" s="10"/>
    </row>
    <row r="21" spans="1:13" ht="46.5" customHeight="1" thickBot="1">
      <c r="A21" s="10"/>
      <c r="B21" s="99"/>
      <c r="C21" s="100"/>
      <c r="D21" s="100"/>
      <c r="E21" s="100"/>
      <c r="F21" s="101"/>
      <c r="G21" s="101"/>
      <c r="H21" s="101"/>
      <c r="I21" s="32"/>
      <c r="J21" s="11"/>
      <c r="K21" s="11"/>
      <c r="L21" s="11"/>
      <c r="M21" s="11"/>
    </row>
    <row r="22" spans="1:13" ht="13.5" thickTop="1">
      <c r="A22" s="10"/>
      <c r="B22" s="37" t="s">
        <v>4</v>
      </c>
      <c r="C22" s="38"/>
      <c r="D22" s="38"/>
      <c r="E22" s="38"/>
      <c r="F22" s="102">
        <f>E13-E12</f>
        <v>597</v>
      </c>
      <c r="G22" s="103"/>
      <c r="H22" s="104">
        <f>F22/F27*100</f>
        <v>18.212324588163515</v>
      </c>
      <c r="I22" s="105"/>
      <c r="J22" s="11"/>
      <c r="K22" s="11"/>
      <c r="L22" s="11"/>
      <c r="M22" s="11"/>
    </row>
    <row r="23" spans="2:9" ht="12.75">
      <c r="B23" s="37" t="s">
        <v>5</v>
      </c>
      <c r="C23" s="38"/>
      <c r="D23" s="38"/>
      <c r="E23" s="38"/>
      <c r="F23" s="106">
        <f>E14-E13</f>
        <v>1130</v>
      </c>
      <c r="G23" s="30"/>
      <c r="H23" s="66">
        <f>F23/F27*100</f>
        <v>34.47223917022575</v>
      </c>
      <c r="I23" s="107"/>
    </row>
    <row r="24" spans="2:9" ht="12.75">
      <c r="B24" s="37" t="s">
        <v>34</v>
      </c>
      <c r="C24" s="38"/>
      <c r="D24" s="38"/>
      <c r="E24" s="38"/>
      <c r="F24" s="106">
        <f>E15-E14</f>
        <v>490</v>
      </c>
      <c r="G24" s="30"/>
      <c r="H24" s="66">
        <f>F24/F27*100</f>
        <v>14.948139109212935</v>
      </c>
      <c r="I24" s="107"/>
    </row>
    <row r="25" spans="2:9" ht="13.5" thickBot="1">
      <c r="B25" s="37" t="s">
        <v>35</v>
      </c>
      <c r="C25" s="38"/>
      <c r="D25" s="38"/>
      <c r="E25" s="38"/>
      <c r="F25" s="108">
        <f>E16-E15</f>
        <v>1061</v>
      </c>
      <c r="G25" s="109"/>
      <c r="H25" s="110">
        <f>F25/F27*100</f>
        <v>32.3672971323978</v>
      </c>
      <c r="I25" s="111"/>
    </row>
    <row r="26" spans="2:9" ht="6" customHeight="1" thickTop="1">
      <c r="B26" s="37"/>
      <c r="C26" s="38"/>
      <c r="D26" s="38"/>
      <c r="E26" s="38"/>
      <c r="F26" s="30"/>
      <c r="G26" s="30"/>
      <c r="H26" s="30"/>
      <c r="I26" s="112"/>
    </row>
    <row r="27" spans="2:9" ht="13.5" thickBot="1">
      <c r="B27" s="113" t="s">
        <v>12</v>
      </c>
      <c r="C27" s="114"/>
      <c r="D27" s="114"/>
      <c r="E27" s="114"/>
      <c r="F27" s="115">
        <f>E16-E12</f>
        <v>3278</v>
      </c>
      <c r="G27" s="115"/>
      <c r="H27" s="115"/>
      <c r="I27" s="116"/>
    </row>
    <row r="28" ht="13.5" thickTop="1"/>
  </sheetData>
  <mergeCells count="65">
    <mergeCell ref="H22:I22"/>
    <mergeCell ref="M16:N16"/>
    <mergeCell ref="H12:I12"/>
    <mergeCell ref="E10:E11"/>
    <mergeCell ref="M12:N12"/>
    <mergeCell ref="M13:N13"/>
    <mergeCell ref="M14:N14"/>
    <mergeCell ref="M15:N15"/>
    <mergeCell ref="F16:G16"/>
    <mergeCell ref="H13:I13"/>
    <mergeCell ref="H14:I14"/>
    <mergeCell ref="H15:I15"/>
    <mergeCell ref="H16:I16"/>
    <mergeCell ref="F12:G12"/>
    <mergeCell ref="F13:G13"/>
    <mergeCell ref="F14:G14"/>
    <mergeCell ref="F15:G15"/>
    <mergeCell ref="B12:D12"/>
    <mergeCell ref="B13:D13"/>
    <mergeCell ref="B14:D14"/>
    <mergeCell ref="B15:D15"/>
    <mergeCell ref="J12:L12"/>
    <mergeCell ref="J13:L13"/>
    <mergeCell ref="J14:L14"/>
    <mergeCell ref="J15:L15"/>
    <mergeCell ref="F11:G11"/>
    <mergeCell ref="M11:N11"/>
    <mergeCell ref="H11:I11"/>
    <mergeCell ref="J11:L11"/>
    <mergeCell ref="B23:E23"/>
    <mergeCell ref="B24:E24"/>
    <mergeCell ref="B25:E25"/>
    <mergeCell ref="B19:D19"/>
    <mergeCell ref="B20:E21"/>
    <mergeCell ref="B22:E22"/>
    <mergeCell ref="F24:G24"/>
    <mergeCell ref="F25:G25"/>
    <mergeCell ref="J16:L16"/>
    <mergeCell ref="J17:L17"/>
    <mergeCell ref="H23:I23"/>
    <mergeCell ref="H24:I24"/>
    <mergeCell ref="H25:I25"/>
    <mergeCell ref="F20:G21"/>
    <mergeCell ref="H20:I21"/>
    <mergeCell ref="F22:G22"/>
    <mergeCell ref="H27:I27"/>
    <mergeCell ref="H26:I26"/>
    <mergeCell ref="B4:I4"/>
    <mergeCell ref="B5:I5"/>
    <mergeCell ref="B6:I6"/>
    <mergeCell ref="B27:E27"/>
    <mergeCell ref="F27:G27"/>
    <mergeCell ref="B26:E26"/>
    <mergeCell ref="F26:G26"/>
    <mergeCell ref="F23:G23"/>
    <mergeCell ref="B2:N2"/>
    <mergeCell ref="B18:M18"/>
    <mergeCell ref="B7:I7"/>
    <mergeCell ref="B8:I8"/>
    <mergeCell ref="K4:N4"/>
    <mergeCell ref="M7:N7"/>
    <mergeCell ref="B10:D11"/>
    <mergeCell ref="B16:D16"/>
    <mergeCell ref="B17:D17"/>
    <mergeCell ref="F10:N10"/>
  </mergeCells>
  <printOptions/>
  <pageMargins left="0.7874015748031497" right="0.7874015748031497" top="0.984251968503937" bottom="0.984251968503937" header="0" footer="0"/>
  <pageSetup horizontalDpi="180" verticalDpi="18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2:P27"/>
  <sheetViews>
    <sheetView showGridLines="0" workbookViewId="0" topLeftCell="A1">
      <selection activeCell="B2" sqref="B2:N3"/>
    </sheetView>
  </sheetViews>
  <sheetFormatPr defaultColWidth="9.00390625" defaultRowHeight="12.75"/>
  <cols>
    <col min="1" max="1" width="1.37890625" style="0" customWidth="1"/>
    <col min="2" max="3" width="8.75390625" style="0" customWidth="1"/>
    <col min="4" max="4" width="18.00390625" style="0" customWidth="1"/>
    <col min="5" max="5" width="12.00390625" style="0" customWidth="1"/>
    <col min="6" max="6" width="8.75390625" style="0" customWidth="1"/>
    <col min="7" max="7" width="7.00390625" style="0" customWidth="1"/>
    <col min="8" max="8" width="8.75390625" style="0" customWidth="1"/>
    <col min="9" max="9" width="4.25390625" style="0" customWidth="1"/>
    <col min="10" max="10" width="2.625" style="0" customWidth="1"/>
    <col min="11" max="11" width="0.875" style="0" customWidth="1"/>
    <col min="12" max="12" width="10.125" style="0" customWidth="1"/>
    <col min="13" max="13" width="8.625" style="0" customWidth="1"/>
    <col min="14" max="14" width="8.125" style="0" customWidth="1"/>
  </cols>
  <sheetData>
    <row r="2" spans="2:16" ht="18.75" customHeight="1">
      <c r="B2" s="51" t="s">
        <v>13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3"/>
      <c r="P2" s="13"/>
    </row>
    <row r="3" spans="2:16" ht="18.7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3"/>
      <c r="P3" s="13"/>
    </row>
    <row r="4" ht="13.5" thickBot="1"/>
    <row r="5" spans="2:14" ht="15.75" thickBot="1" thickTop="1">
      <c r="B5" s="52" t="s">
        <v>14</v>
      </c>
      <c r="C5" s="53"/>
      <c r="D5" s="53"/>
      <c r="E5" s="53"/>
      <c r="F5" s="53"/>
      <c r="G5" s="53"/>
      <c r="H5" s="53"/>
      <c r="I5" s="54"/>
      <c r="K5" s="58" t="s">
        <v>0</v>
      </c>
      <c r="L5" s="59"/>
      <c r="M5" s="59"/>
      <c r="N5" s="60"/>
    </row>
    <row r="6" spans="2:14" ht="15.75" thickBot="1" thickTop="1">
      <c r="B6" s="55" t="s">
        <v>15</v>
      </c>
      <c r="C6" s="56"/>
      <c r="D6" s="56"/>
      <c r="E6" s="56"/>
      <c r="F6" s="56"/>
      <c r="G6" s="56"/>
      <c r="H6" s="56"/>
      <c r="I6" s="57"/>
      <c r="K6" s="1"/>
      <c r="L6" s="2"/>
      <c r="M6" s="3" t="s">
        <v>1</v>
      </c>
      <c r="N6" s="4"/>
    </row>
    <row r="7" spans="2:14" ht="15.75" thickBot="1" thickTop="1">
      <c r="B7" s="55" t="s">
        <v>16</v>
      </c>
      <c r="C7" s="56"/>
      <c r="D7" s="56"/>
      <c r="E7" s="56"/>
      <c r="F7" s="56"/>
      <c r="G7" s="56"/>
      <c r="H7" s="56"/>
      <c r="I7" s="57"/>
      <c r="K7" s="1"/>
      <c r="L7" s="3"/>
      <c r="M7" s="3"/>
      <c r="N7" s="4"/>
    </row>
    <row r="8" spans="2:14" ht="16.5" customHeight="1" thickBot="1" thickTop="1">
      <c r="B8" s="63" t="s">
        <v>17</v>
      </c>
      <c r="C8" s="64"/>
      <c r="D8" s="64"/>
      <c r="E8" s="64"/>
      <c r="F8" s="64"/>
      <c r="G8" s="64"/>
      <c r="H8" s="64"/>
      <c r="I8" s="65"/>
      <c r="K8" s="1"/>
      <c r="L8" s="5"/>
      <c r="M8" s="61" t="s">
        <v>2</v>
      </c>
      <c r="N8" s="62"/>
    </row>
    <row r="9" spans="2:14" ht="16.5" customHeight="1" thickBot="1" thickTop="1">
      <c r="B9" s="39" t="s">
        <v>18</v>
      </c>
      <c r="C9" s="40"/>
      <c r="D9" s="40"/>
      <c r="E9" s="40"/>
      <c r="F9" s="40"/>
      <c r="G9" s="40"/>
      <c r="H9" s="40"/>
      <c r="I9" s="41"/>
      <c r="K9" s="6"/>
      <c r="L9" s="7"/>
      <c r="M9" s="8"/>
      <c r="N9" s="9"/>
    </row>
    <row r="10" ht="14.25" thickBot="1" thickTop="1"/>
    <row r="11" spans="1:14" ht="25.5" customHeight="1" thickTop="1">
      <c r="A11" s="10"/>
      <c r="B11" s="46" t="s">
        <v>19</v>
      </c>
      <c r="C11" s="47"/>
      <c r="D11" s="47"/>
      <c r="E11" s="47" t="s">
        <v>8</v>
      </c>
      <c r="F11" s="47" t="s">
        <v>3</v>
      </c>
      <c r="G11" s="47"/>
      <c r="H11" s="47"/>
      <c r="I11" s="47"/>
      <c r="J11" s="47"/>
      <c r="K11" s="47"/>
      <c r="L11" s="47"/>
      <c r="M11" s="47"/>
      <c r="N11" s="50"/>
    </row>
    <row r="12" spans="1:14" ht="68.25" customHeight="1" thickBot="1">
      <c r="A12" s="10"/>
      <c r="B12" s="48"/>
      <c r="C12" s="49"/>
      <c r="D12" s="49"/>
      <c r="E12" s="49"/>
      <c r="F12" s="42" t="s">
        <v>4</v>
      </c>
      <c r="G12" s="43"/>
      <c r="H12" s="42" t="s">
        <v>5</v>
      </c>
      <c r="I12" s="43"/>
      <c r="J12" s="42" t="s">
        <v>6</v>
      </c>
      <c r="K12" s="33"/>
      <c r="L12" s="43"/>
      <c r="M12" s="23" t="s">
        <v>7</v>
      </c>
      <c r="N12" s="24" t="s">
        <v>24</v>
      </c>
    </row>
    <row r="13" spans="1:14" ht="26.25" customHeight="1" thickTop="1">
      <c r="A13" s="10"/>
      <c r="B13" s="80" t="s">
        <v>20</v>
      </c>
      <c r="C13" s="76"/>
      <c r="D13" s="76"/>
      <c r="E13" s="18">
        <v>96000</v>
      </c>
      <c r="F13" s="44" t="s">
        <v>9</v>
      </c>
      <c r="G13" s="45"/>
      <c r="H13" s="45" t="s">
        <v>9</v>
      </c>
      <c r="I13" s="45"/>
      <c r="J13" s="77" t="s">
        <v>9</v>
      </c>
      <c r="K13" s="77"/>
      <c r="L13" s="77"/>
      <c r="M13" s="12" t="s">
        <v>9</v>
      </c>
      <c r="N13" s="25" t="s">
        <v>9</v>
      </c>
    </row>
    <row r="14" spans="1:14" ht="44.25" customHeight="1">
      <c r="A14" s="10"/>
      <c r="B14" s="80" t="s">
        <v>22</v>
      </c>
      <c r="C14" s="76"/>
      <c r="D14" s="76"/>
      <c r="E14" s="19">
        <v>98500</v>
      </c>
      <c r="F14" s="87" t="s">
        <v>10</v>
      </c>
      <c r="G14" s="83"/>
      <c r="H14" s="83" t="s">
        <v>9</v>
      </c>
      <c r="I14" s="83"/>
      <c r="J14" s="78" t="s">
        <v>9</v>
      </c>
      <c r="K14" s="78"/>
      <c r="L14" s="78"/>
      <c r="M14" s="14" t="s">
        <v>9</v>
      </c>
      <c r="N14" s="15" t="s">
        <v>9</v>
      </c>
    </row>
    <row r="15" spans="1:14" ht="32.25" customHeight="1">
      <c r="A15" s="10"/>
      <c r="B15" s="80" t="s">
        <v>21</v>
      </c>
      <c r="C15" s="76"/>
      <c r="D15" s="76"/>
      <c r="E15" s="19">
        <v>100800</v>
      </c>
      <c r="F15" s="87" t="s">
        <v>10</v>
      </c>
      <c r="G15" s="83"/>
      <c r="H15" s="83" t="s">
        <v>10</v>
      </c>
      <c r="I15" s="83"/>
      <c r="J15" s="78" t="s">
        <v>10</v>
      </c>
      <c r="K15" s="78"/>
      <c r="L15" s="78"/>
      <c r="M15" s="14" t="s">
        <v>10</v>
      </c>
      <c r="N15" s="15" t="s">
        <v>9</v>
      </c>
    </row>
    <row r="16" spans="1:14" ht="42.75" customHeight="1" thickBot="1">
      <c r="A16" s="10"/>
      <c r="B16" s="81" t="s">
        <v>23</v>
      </c>
      <c r="C16" s="82"/>
      <c r="D16" s="82"/>
      <c r="E16" s="20">
        <v>104300</v>
      </c>
      <c r="F16" s="88" t="s">
        <v>10</v>
      </c>
      <c r="G16" s="86"/>
      <c r="H16" s="86" t="s">
        <v>10</v>
      </c>
      <c r="I16" s="86"/>
      <c r="J16" s="79" t="s">
        <v>10</v>
      </c>
      <c r="K16" s="79"/>
      <c r="L16" s="79"/>
      <c r="M16" s="16" t="s">
        <v>10</v>
      </c>
      <c r="N16" s="17" t="s">
        <v>10</v>
      </c>
    </row>
    <row r="17" spans="1:13" ht="14.25" thickBot="1" thickTop="1">
      <c r="A17" s="10"/>
      <c r="B17" s="76"/>
      <c r="C17" s="76"/>
      <c r="D17" s="76"/>
      <c r="E17" s="10"/>
      <c r="F17" s="10"/>
      <c r="G17" s="10"/>
      <c r="H17" s="10"/>
      <c r="I17" s="10"/>
      <c r="J17" s="66"/>
      <c r="K17" s="66"/>
      <c r="L17" s="66"/>
      <c r="M17" s="11"/>
    </row>
    <row r="18" spans="1:13" ht="15.75" thickBot="1" thickTop="1">
      <c r="A18" s="10"/>
      <c r="B18" s="68" t="s">
        <v>25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</row>
    <row r="19" spans="1:13" ht="14.25" thickBot="1" thickTop="1">
      <c r="A19" s="10"/>
      <c r="B19" s="30"/>
      <c r="C19" s="30"/>
      <c r="D19" s="30"/>
      <c r="E19" s="10"/>
      <c r="F19" s="10"/>
      <c r="G19" s="10"/>
      <c r="H19" s="10"/>
      <c r="I19" s="10"/>
      <c r="J19" s="11"/>
      <c r="K19" s="10"/>
      <c r="L19" s="11"/>
      <c r="M19" s="10"/>
    </row>
    <row r="20" spans="1:11" ht="13.5" customHeight="1" thickTop="1">
      <c r="A20" s="10"/>
      <c r="B20" s="71" t="s">
        <v>11</v>
      </c>
      <c r="C20" s="59"/>
      <c r="D20" s="72"/>
      <c r="E20" s="31" t="s">
        <v>26</v>
      </c>
      <c r="F20" s="84"/>
      <c r="G20" s="85"/>
      <c r="H20" s="10"/>
      <c r="I20" s="10"/>
      <c r="J20" s="10"/>
      <c r="K20" s="10"/>
    </row>
    <row r="21" spans="1:11" ht="53.25" customHeight="1" thickBot="1">
      <c r="A21" s="10"/>
      <c r="B21" s="73"/>
      <c r="C21" s="74"/>
      <c r="D21" s="75"/>
      <c r="E21" s="32"/>
      <c r="F21" s="84"/>
      <c r="G21" s="85"/>
      <c r="H21" s="11"/>
      <c r="I21" s="11"/>
      <c r="J21" s="11"/>
      <c r="K21" s="11"/>
    </row>
    <row r="22" spans="1:11" ht="13.5" thickTop="1">
      <c r="A22" s="10"/>
      <c r="B22" s="35" t="s">
        <v>4</v>
      </c>
      <c r="C22" s="36"/>
      <c r="D22" s="36"/>
      <c r="E22" s="26">
        <f>79372/E14*100-77952/E13*100</f>
        <v>-0.6192893401015169</v>
      </c>
      <c r="F22" s="67"/>
      <c r="G22" s="66"/>
      <c r="H22" s="11"/>
      <c r="I22" s="11"/>
      <c r="J22" s="11"/>
      <c r="K22" s="11"/>
    </row>
    <row r="23" spans="2:7" ht="12.75">
      <c r="B23" s="37" t="s">
        <v>5</v>
      </c>
      <c r="C23" s="38"/>
      <c r="D23" s="38"/>
      <c r="E23" s="27">
        <f>80640/E15*100-79372/E14*100</f>
        <v>-0.5807106598984859</v>
      </c>
      <c r="F23" s="67"/>
      <c r="G23" s="66"/>
    </row>
    <row r="24" spans="2:7" ht="12.75">
      <c r="B24" s="37" t="s">
        <v>6</v>
      </c>
      <c r="C24" s="38"/>
      <c r="D24" s="38"/>
      <c r="E24" s="27">
        <f>-80640/E15*100+82723/E15*100</f>
        <v>2.066468253968253</v>
      </c>
      <c r="F24" s="67"/>
      <c r="G24" s="66"/>
    </row>
    <row r="25" spans="2:7" ht="12.75">
      <c r="B25" s="37" t="s">
        <v>7</v>
      </c>
      <c r="C25" s="38"/>
      <c r="D25" s="38"/>
      <c r="E25" s="27">
        <f>84168/E15*100-82723/E15*100</f>
        <v>1.433531746031747</v>
      </c>
      <c r="F25" s="67"/>
      <c r="G25" s="66"/>
    </row>
    <row r="26" spans="2:7" ht="12.75" customHeight="1" thickBot="1">
      <c r="B26" s="37" t="s">
        <v>24</v>
      </c>
      <c r="C26" s="38"/>
      <c r="D26" s="38"/>
      <c r="E26" s="28">
        <f>84168/E16*100-84168/E15*100</f>
        <v>-2.8020134228187885</v>
      </c>
      <c r="F26" s="34"/>
      <c r="G26" s="30"/>
    </row>
    <row r="27" spans="2:7" ht="14.25" thickBot="1" thickTop="1">
      <c r="B27" s="21" t="s">
        <v>12</v>
      </c>
      <c r="C27" s="22"/>
      <c r="D27" s="22"/>
      <c r="E27" s="29">
        <f>SUM(E22:E26)</f>
        <v>-0.5020134228187914</v>
      </c>
      <c r="F27" s="34"/>
      <c r="G27" s="30"/>
    </row>
    <row r="28" ht="13.5" thickTop="1"/>
  </sheetData>
  <mergeCells count="48">
    <mergeCell ref="F22:G22"/>
    <mergeCell ref="H13:I13"/>
    <mergeCell ref="H14:I14"/>
    <mergeCell ref="E11:E12"/>
    <mergeCell ref="F20:G21"/>
    <mergeCell ref="H15:I15"/>
    <mergeCell ref="H16:I16"/>
    <mergeCell ref="F14:G14"/>
    <mergeCell ref="F15:G15"/>
    <mergeCell ref="F16:G16"/>
    <mergeCell ref="B13:D13"/>
    <mergeCell ref="B14:D14"/>
    <mergeCell ref="B15:D15"/>
    <mergeCell ref="B16:D16"/>
    <mergeCell ref="J13:L13"/>
    <mergeCell ref="J14:L14"/>
    <mergeCell ref="J15:L15"/>
    <mergeCell ref="J16:L16"/>
    <mergeCell ref="B26:D26"/>
    <mergeCell ref="J17:L17"/>
    <mergeCell ref="F23:G23"/>
    <mergeCell ref="F24:G24"/>
    <mergeCell ref="F25:G25"/>
    <mergeCell ref="B18:M18"/>
    <mergeCell ref="B25:D25"/>
    <mergeCell ref="B20:D21"/>
    <mergeCell ref="B19:D19"/>
    <mergeCell ref="B17:D17"/>
    <mergeCell ref="J12:L12"/>
    <mergeCell ref="F27:G27"/>
    <mergeCell ref="F26:G26"/>
    <mergeCell ref="B2:N3"/>
    <mergeCell ref="B5:I5"/>
    <mergeCell ref="B6:I6"/>
    <mergeCell ref="B7:I7"/>
    <mergeCell ref="K5:N5"/>
    <mergeCell ref="M8:N8"/>
    <mergeCell ref="B8:I8"/>
    <mergeCell ref="B22:D22"/>
    <mergeCell ref="B23:D23"/>
    <mergeCell ref="B24:D24"/>
    <mergeCell ref="B9:I9"/>
    <mergeCell ref="F12:G12"/>
    <mergeCell ref="H12:I12"/>
    <mergeCell ref="F13:G13"/>
    <mergeCell ref="B11:D12"/>
    <mergeCell ref="F11:N11"/>
    <mergeCell ref="E20:E21"/>
  </mergeCells>
  <printOptions/>
  <pageMargins left="0.7874015748031497" right="0.7874015748031497" top="0.984251968503937" bottom="0.984251968503937" header="0" footer="0"/>
  <pageSetup horizontalDpi="180" verticalDpi="18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O18" sqref="O18:O19"/>
    </sheetView>
  </sheetViews>
  <sheetFormatPr defaultColWidth="9.00390625" defaultRowHeight="12.75"/>
  <cols>
    <col min="1" max="1" width="1.37890625" style="0" customWidth="1"/>
    <col min="2" max="3" width="8.75390625" style="0" customWidth="1"/>
    <col min="4" max="4" width="23.125" style="0" customWidth="1"/>
    <col min="5" max="5" width="12.00390625" style="0" customWidth="1"/>
    <col min="6" max="6" width="8.75390625" style="0" customWidth="1"/>
    <col min="7" max="7" width="5.75390625" style="0" customWidth="1"/>
    <col min="8" max="8" width="8.75390625" style="0" customWidth="1"/>
    <col min="9" max="9" width="1.875" style="0" customWidth="1"/>
    <col min="10" max="10" width="1.12109375" style="0" customWidth="1"/>
    <col min="11" max="11" width="0.875" style="0" customWidth="1"/>
    <col min="12" max="12" width="9.75390625" style="0" customWidth="1"/>
    <col min="13" max="13" width="8.625" style="0" customWidth="1"/>
    <col min="14" max="14" width="8.125" style="0" customWidth="1"/>
  </cols>
  <sheetData>
    <row r="2" spans="2:16" ht="18.75" customHeight="1">
      <c r="B2" s="117" t="s">
        <v>44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3"/>
      <c r="P2" s="13"/>
    </row>
    <row r="3" ht="13.5" thickBot="1"/>
    <row r="4" spans="2:14" ht="15.75" thickBot="1" thickTop="1">
      <c r="B4" s="52" t="s">
        <v>28</v>
      </c>
      <c r="C4" s="53"/>
      <c r="D4" s="53"/>
      <c r="E4" s="53"/>
      <c r="F4" s="53"/>
      <c r="G4" s="53"/>
      <c r="H4" s="53"/>
      <c r="I4" s="54"/>
      <c r="K4" s="58" t="s">
        <v>0</v>
      </c>
      <c r="L4" s="59"/>
      <c r="M4" s="59"/>
      <c r="N4" s="60"/>
    </row>
    <row r="5" spans="2:14" ht="15.75" thickBot="1" thickTop="1">
      <c r="B5" s="55" t="s">
        <v>45</v>
      </c>
      <c r="C5" s="56"/>
      <c r="D5" s="56"/>
      <c r="E5" s="56"/>
      <c r="F5" s="56"/>
      <c r="G5" s="56"/>
      <c r="H5" s="56"/>
      <c r="I5" s="57"/>
      <c r="K5" s="1"/>
      <c r="L5" s="2"/>
      <c r="M5" s="3" t="s">
        <v>1</v>
      </c>
      <c r="N5" s="4"/>
    </row>
    <row r="6" spans="2:14" ht="15.75" thickBot="1" thickTop="1">
      <c r="B6" s="55" t="s">
        <v>46</v>
      </c>
      <c r="C6" s="56"/>
      <c r="D6" s="56"/>
      <c r="E6" s="56"/>
      <c r="F6" s="56"/>
      <c r="G6" s="56"/>
      <c r="H6" s="56"/>
      <c r="I6" s="57"/>
      <c r="K6" s="1"/>
      <c r="L6" s="3"/>
      <c r="M6" s="3"/>
      <c r="N6" s="4"/>
    </row>
    <row r="7" spans="2:14" ht="16.5" customHeight="1" thickBot="1" thickTop="1">
      <c r="B7" s="63" t="s">
        <v>47</v>
      </c>
      <c r="C7" s="64"/>
      <c r="D7" s="64"/>
      <c r="E7" s="64"/>
      <c r="F7" s="64"/>
      <c r="G7" s="64"/>
      <c r="H7" s="64"/>
      <c r="I7" s="65"/>
      <c r="K7" s="1"/>
      <c r="L7" s="5"/>
      <c r="M7" s="61" t="s">
        <v>2</v>
      </c>
      <c r="N7" s="62"/>
    </row>
    <row r="8" spans="2:14" ht="16.5" customHeight="1" thickBot="1" thickTop="1">
      <c r="B8" s="39" t="s">
        <v>48</v>
      </c>
      <c r="C8" s="40"/>
      <c r="D8" s="40"/>
      <c r="E8" s="40"/>
      <c r="F8" s="40"/>
      <c r="G8" s="40"/>
      <c r="H8" s="40"/>
      <c r="I8" s="41"/>
      <c r="K8" s="6"/>
      <c r="L8" s="7"/>
      <c r="M8" s="8"/>
      <c r="N8" s="9"/>
    </row>
    <row r="9" ht="14.25" thickBot="1" thickTop="1"/>
    <row r="10" spans="1:12" ht="25.5" customHeight="1" thickTop="1">
      <c r="A10" s="10"/>
      <c r="B10" s="46" t="s">
        <v>33</v>
      </c>
      <c r="C10" s="47"/>
      <c r="D10" s="47"/>
      <c r="E10" s="47" t="s">
        <v>8</v>
      </c>
      <c r="F10" s="118" t="s">
        <v>3</v>
      </c>
      <c r="G10" s="119"/>
      <c r="H10" s="119"/>
      <c r="I10" s="119"/>
      <c r="J10" s="119"/>
      <c r="K10" s="119"/>
      <c r="L10" s="120"/>
    </row>
    <row r="11" spans="1:12" ht="38.25" customHeight="1" thickBot="1">
      <c r="A11" s="10"/>
      <c r="B11" s="48"/>
      <c r="C11" s="49"/>
      <c r="D11" s="49"/>
      <c r="E11" s="49"/>
      <c r="F11" s="49" t="s">
        <v>4</v>
      </c>
      <c r="G11" s="49"/>
      <c r="H11" s="49" t="s">
        <v>34</v>
      </c>
      <c r="I11" s="49"/>
      <c r="J11" s="49"/>
      <c r="K11" s="49" t="s">
        <v>35</v>
      </c>
      <c r="L11" s="89"/>
    </row>
    <row r="12" spans="1:12" ht="26.25" customHeight="1" thickTop="1">
      <c r="A12" s="10"/>
      <c r="B12" s="80" t="s">
        <v>36</v>
      </c>
      <c r="C12" s="76"/>
      <c r="D12" s="76"/>
      <c r="E12" s="18">
        <v>8294</v>
      </c>
      <c r="F12" s="83" t="s">
        <v>9</v>
      </c>
      <c r="G12" s="83"/>
      <c r="H12" s="78" t="s">
        <v>9</v>
      </c>
      <c r="I12" s="78"/>
      <c r="J12" s="78"/>
      <c r="K12" s="83" t="s">
        <v>9</v>
      </c>
      <c r="L12" s="90"/>
    </row>
    <row r="13" spans="1:12" ht="58.5" customHeight="1">
      <c r="A13" s="10"/>
      <c r="B13" s="80" t="s">
        <v>38</v>
      </c>
      <c r="C13" s="76"/>
      <c r="D13" s="76"/>
      <c r="E13" s="19">
        <v>7257</v>
      </c>
      <c r="F13" s="83" t="s">
        <v>10</v>
      </c>
      <c r="G13" s="83"/>
      <c r="H13" s="78" t="s">
        <v>9</v>
      </c>
      <c r="I13" s="78"/>
      <c r="J13" s="78"/>
      <c r="K13" s="78" t="s">
        <v>9</v>
      </c>
      <c r="L13" s="91"/>
    </row>
    <row r="14" spans="1:12" ht="42.75" customHeight="1">
      <c r="A14" s="10"/>
      <c r="B14" s="80" t="s">
        <v>39</v>
      </c>
      <c r="C14" s="76"/>
      <c r="D14" s="76"/>
      <c r="E14" s="19">
        <v>7439</v>
      </c>
      <c r="F14" s="83" t="s">
        <v>10</v>
      </c>
      <c r="G14" s="83"/>
      <c r="H14" s="78" t="s">
        <v>10</v>
      </c>
      <c r="I14" s="78"/>
      <c r="J14" s="78"/>
      <c r="K14" s="78" t="s">
        <v>9</v>
      </c>
      <c r="L14" s="91"/>
    </row>
    <row r="15" spans="1:12" ht="26.25" customHeight="1" thickBot="1">
      <c r="A15" s="10"/>
      <c r="B15" s="81" t="s">
        <v>40</v>
      </c>
      <c r="C15" s="82"/>
      <c r="D15" s="82"/>
      <c r="E15" s="20">
        <v>8265</v>
      </c>
      <c r="F15" s="86" t="s">
        <v>10</v>
      </c>
      <c r="G15" s="86"/>
      <c r="H15" s="79" t="s">
        <v>10</v>
      </c>
      <c r="I15" s="79"/>
      <c r="J15" s="79"/>
      <c r="K15" s="79" t="s">
        <v>10</v>
      </c>
      <c r="L15" s="92"/>
    </row>
    <row r="16" spans="1:13" ht="14.25" thickBot="1" thickTop="1">
      <c r="A16" s="10"/>
      <c r="B16" s="76"/>
      <c r="C16" s="76"/>
      <c r="D16" s="76"/>
      <c r="E16" s="10"/>
      <c r="F16" s="10"/>
      <c r="G16" s="10"/>
      <c r="H16" s="10"/>
      <c r="I16" s="10"/>
      <c r="J16" s="66"/>
      <c r="K16" s="66"/>
      <c r="L16" s="66"/>
      <c r="M16" s="11"/>
    </row>
    <row r="17" spans="1:13" ht="16.5" thickBot="1" thickTop="1">
      <c r="A17" s="10"/>
      <c r="B17" s="93" t="s">
        <v>41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</row>
    <row r="18" spans="1:13" ht="14.25" thickBot="1" thickTop="1">
      <c r="A18" s="10"/>
      <c r="B18" s="30"/>
      <c r="C18" s="30"/>
      <c r="D18" s="30"/>
      <c r="E18" s="10"/>
      <c r="F18" s="10"/>
      <c r="G18" s="10"/>
      <c r="H18" s="10"/>
      <c r="I18" s="10"/>
      <c r="J18" s="11"/>
      <c r="K18" s="10"/>
      <c r="L18" s="11"/>
      <c r="M18" s="10"/>
    </row>
    <row r="19" spans="1:13" ht="18" customHeight="1" thickTop="1">
      <c r="A19" s="10"/>
      <c r="B19" s="96" t="s">
        <v>11</v>
      </c>
      <c r="C19" s="97"/>
      <c r="D19" s="97"/>
      <c r="E19" s="97"/>
      <c r="F19" s="98" t="s">
        <v>42</v>
      </c>
      <c r="G19" s="98"/>
      <c r="H19" s="98" t="s">
        <v>43</v>
      </c>
      <c r="I19" s="31"/>
      <c r="J19" s="10"/>
      <c r="K19" s="10"/>
      <c r="L19" s="10"/>
      <c r="M19" s="10"/>
    </row>
    <row r="20" spans="1:13" ht="46.5" customHeight="1" thickBot="1">
      <c r="A20" s="10"/>
      <c r="B20" s="99"/>
      <c r="C20" s="100"/>
      <c r="D20" s="100"/>
      <c r="E20" s="100"/>
      <c r="F20" s="101"/>
      <c r="G20" s="101"/>
      <c r="H20" s="101"/>
      <c r="I20" s="32"/>
      <c r="J20" s="11"/>
      <c r="K20" s="11"/>
      <c r="L20" s="11"/>
      <c r="M20" s="11"/>
    </row>
    <row r="21" spans="1:13" ht="13.5" thickTop="1">
      <c r="A21" s="10"/>
      <c r="B21" s="37" t="s">
        <v>4</v>
      </c>
      <c r="C21" s="38"/>
      <c r="D21" s="38"/>
      <c r="E21" s="38"/>
      <c r="F21" s="102">
        <f>E13-E12</f>
        <v>-1037</v>
      </c>
      <c r="G21" s="103"/>
      <c r="H21" s="104">
        <f>F21/F25*100</f>
        <v>3575.862068965517</v>
      </c>
      <c r="I21" s="105"/>
      <c r="J21" s="11"/>
      <c r="K21" s="11"/>
      <c r="L21" s="11"/>
      <c r="M21" s="11"/>
    </row>
    <row r="22" spans="2:9" ht="12.75">
      <c r="B22" s="37" t="s">
        <v>34</v>
      </c>
      <c r="C22" s="38"/>
      <c r="D22" s="38"/>
      <c r="E22" s="38"/>
      <c r="F22" s="106">
        <f>E14-E13</f>
        <v>182</v>
      </c>
      <c r="G22" s="30"/>
      <c r="H22" s="66">
        <f>F22/F25*100</f>
        <v>-627.5862068965517</v>
      </c>
      <c r="I22" s="107"/>
    </row>
    <row r="23" spans="2:9" ht="13.5" thickBot="1">
      <c r="B23" s="37" t="s">
        <v>35</v>
      </c>
      <c r="C23" s="38"/>
      <c r="D23" s="38"/>
      <c r="E23" s="38"/>
      <c r="F23" s="108">
        <f>E15-E14</f>
        <v>826</v>
      </c>
      <c r="G23" s="109"/>
      <c r="H23" s="110">
        <f>F23/F25*100</f>
        <v>-2848.2758620689656</v>
      </c>
      <c r="I23" s="111"/>
    </row>
    <row r="24" spans="2:9" ht="6" customHeight="1" thickTop="1">
      <c r="B24" s="37"/>
      <c r="C24" s="38"/>
      <c r="D24" s="38"/>
      <c r="E24" s="38"/>
      <c r="F24" s="30"/>
      <c r="G24" s="30"/>
      <c r="H24" s="30"/>
      <c r="I24" s="112"/>
    </row>
    <row r="25" spans="2:9" ht="13.5" thickBot="1">
      <c r="B25" s="113" t="s">
        <v>12</v>
      </c>
      <c r="C25" s="114"/>
      <c r="D25" s="114"/>
      <c r="E25" s="114"/>
      <c r="F25" s="115">
        <f>E15-E12</f>
        <v>-29</v>
      </c>
      <c r="G25" s="115"/>
      <c r="H25" s="115"/>
      <c r="I25" s="116"/>
    </row>
    <row r="26" ht="13.5" thickTop="1"/>
  </sheetData>
  <mergeCells count="52">
    <mergeCell ref="F21:G21"/>
    <mergeCell ref="H21:I21"/>
    <mergeCell ref="E10:E11"/>
    <mergeCell ref="K12:L12"/>
    <mergeCell ref="K13:L13"/>
    <mergeCell ref="K14:L14"/>
    <mergeCell ref="B12:D12"/>
    <mergeCell ref="B13:D13"/>
    <mergeCell ref="B14:D14"/>
    <mergeCell ref="F12:G12"/>
    <mergeCell ref="F13:G13"/>
    <mergeCell ref="F14:G14"/>
    <mergeCell ref="B22:E22"/>
    <mergeCell ref="B23:E23"/>
    <mergeCell ref="B18:D18"/>
    <mergeCell ref="B15:D15"/>
    <mergeCell ref="B16:D16"/>
    <mergeCell ref="B19:E20"/>
    <mergeCell ref="B21:E21"/>
    <mergeCell ref="F22:G22"/>
    <mergeCell ref="F23:G23"/>
    <mergeCell ref="H15:J15"/>
    <mergeCell ref="J16:L16"/>
    <mergeCell ref="H22:I22"/>
    <mergeCell ref="H23:I23"/>
    <mergeCell ref="K15:L15"/>
    <mergeCell ref="F15:G15"/>
    <mergeCell ref="F19:G20"/>
    <mergeCell ref="H19:I20"/>
    <mergeCell ref="B25:E25"/>
    <mergeCell ref="F25:G25"/>
    <mergeCell ref="B24:E24"/>
    <mergeCell ref="F24:G24"/>
    <mergeCell ref="H25:I25"/>
    <mergeCell ref="H24:I24"/>
    <mergeCell ref="K4:N4"/>
    <mergeCell ref="M7:N7"/>
    <mergeCell ref="K11:L11"/>
    <mergeCell ref="H11:J11"/>
    <mergeCell ref="H12:J12"/>
    <mergeCell ref="H13:J13"/>
    <mergeCell ref="H14:J14"/>
    <mergeCell ref="B2:N2"/>
    <mergeCell ref="B17:M17"/>
    <mergeCell ref="B7:I7"/>
    <mergeCell ref="B8:I8"/>
    <mergeCell ref="F10:L10"/>
    <mergeCell ref="B4:I4"/>
    <mergeCell ref="B5:I5"/>
    <mergeCell ref="B6:I6"/>
    <mergeCell ref="B10:D11"/>
    <mergeCell ref="F11:G11"/>
  </mergeCells>
  <printOptions/>
  <pageMargins left="0.7874015748031497" right="0.7874015748031497" top="0.984251968503937" bottom="0.984251968503937" header="0" footer="0"/>
  <pageSetup horizontalDpi="180" verticalDpi="18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Economic-s.ru</dc:title>
  <dc:subject>Economic-s.ru</dc:subject>
  <dc:creator>Economic-s.ru</dc:creator>
  <cp:keywords/>
  <dc:description/>
  <cp:lastModifiedBy>MiR</cp:lastModifiedBy>
  <cp:lastPrinted>2000-06-07T22:27:23Z</cp:lastPrinted>
  <dcterms:created xsi:type="dcterms:W3CDTF">1999-05-31T07:51:27Z</dcterms:created>
  <dcterms:modified xsi:type="dcterms:W3CDTF">2005-03-04T19:36:42Z</dcterms:modified>
  <cp:category>Economic-s.ru</cp:category>
  <cp:version/>
  <cp:contentType/>
  <cp:contentStatus/>
</cp:coreProperties>
</file>