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05" windowHeight="12420" activeTab="0"/>
  </bookViews>
  <sheets>
    <sheet name="Точка" sheetId="1" r:id="rId1"/>
    <sheet name="График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<sst xmlns="http://schemas.openxmlformats.org/spreadsheetml/2006/main" count="15" uniqueCount="12">
  <si>
    <t>Расчет точки безубыточности</t>
  </si>
  <si>
    <t>1. Исходные данные</t>
  </si>
  <si>
    <t>Наименование</t>
  </si>
  <si>
    <t>Переменные затраты, тыс. руб.</t>
  </si>
  <si>
    <t>Постоянные затраты, тыс. руб.</t>
  </si>
  <si>
    <t>Выпуск (Объем реализации), ед.</t>
  </si>
  <si>
    <t>Точка безубыточности в денежном выражении</t>
  </si>
  <si>
    <t>Выручка от продаж, тыс. руб.</t>
  </si>
  <si>
    <t>Точка безубыточности в натуральном выражении</t>
  </si>
  <si>
    <t>Средние переменные затраты на единицу продукции</t>
  </si>
  <si>
    <t>Цена за единицу</t>
  </si>
  <si>
    <t>Объем выпуска продукции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</si>
</sst>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10.5"/>
      <name val="Arial Cyr"/>
      <family val="0"/>
    </font>
    <font>
      <sz val="11.7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43" fontId="0" fillId="0" borderId="0" xfId="18" applyBorder="1" applyAlignment="1">
      <alignment/>
    </xf>
    <xf numFmtId="43" fontId="1" fillId="0" borderId="0" xfId="18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43" fontId="1" fillId="0" borderId="1" xfId="18" applyFont="1" applyBorder="1" applyAlignment="1">
      <alignment vertical="center"/>
    </xf>
    <xf numFmtId="9" fontId="0" fillId="0" borderId="1" xfId="17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18" applyAlignment="1">
      <alignment/>
    </xf>
    <xf numFmtId="9" fontId="0" fillId="0" borderId="0" xfId="17" applyBorder="1" applyAlignment="1">
      <alignment horizontal="center"/>
    </xf>
    <xf numFmtId="43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График безубыточности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График!$B$3</c:f>
              <c:strCache>
                <c:ptCount val="1"/>
                <c:pt idx="0">
                  <c:v>Постоянные затраты, тыс. руб.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График!$C$2:$M$2</c:f>
              <c:numCache/>
            </c:numRef>
          </c:cat>
          <c:val>
            <c:numRef>
              <c:f>График!$C$3:$M$3</c:f>
              <c:numCache/>
            </c:numRef>
          </c:val>
          <c:smooth val="0"/>
        </c:ser>
        <c:ser>
          <c:idx val="1"/>
          <c:order val="1"/>
          <c:tx>
            <c:strRef>
              <c:f>График!$B$4</c:f>
              <c:strCache>
                <c:ptCount val="1"/>
                <c:pt idx="0">
                  <c:v>Переменные затраты, тыс. руб.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График!$C$2:$M$2</c:f>
              <c:numCache/>
            </c:numRef>
          </c:cat>
          <c:val>
            <c:numRef>
              <c:f>График!$C$4:$M$4</c:f>
              <c:numCache/>
            </c:numRef>
          </c:val>
          <c:smooth val="0"/>
        </c:ser>
        <c:ser>
          <c:idx val="2"/>
          <c:order val="2"/>
          <c:tx>
            <c:strRef>
              <c:f>График!$B$5</c:f>
              <c:strCache>
                <c:ptCount val="1"/>
                <c:pt idx="0">
                  <c:v>Выручка от продаж, тыс. руб.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График!$C$2:$M$2</c:f>
              <c:numCache/>
            </c:numRef>
          </c:cat>
          <c:val>
            <c:numRef>
              <c:f>График!$C$5:$M$5</c:f>
              <c:numCache/>
            </c:numRef>
          </c:val>
          <c:smooth val="0"/>
        </c:ser>
        <c:dropLines>
          <c:spPr>
            <a:ln w="3175">
              <a:solidFill>
                <a:srgbClr val="CC99FF"/>
              </a:solidFill>
            </a:ln>
          </c:spPr>
        </c:dropLines>
        <c:marker val="1"/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365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9</xdr:col>
      <xdr:colOff>9525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33350" y="981075"/>
        <a:ext cx="9029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7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1.75390625" style="1" customWidth="1"/>
    <col min="2" max="2" width="32.00390625" style="1" customWidth="1"/>
    <col min="3" max="3" width="11.875" style="1" bestFit="1" customWidth="1"/>
    <col min="4" max="16384" width="9.125" style="1" customWidth="1"/>
  </cols>
  <sheetData>
    <row r="1" ht="14.25">
      <c r="B1" s="2" t="s">
        <v>0</v>
      </c>
    </row>
    <row r="3" spans="2:3" ht="12.75">
      <c r="B3" s="4" t="s">
        <v>1</v>
      </c>
      <c r="C3" s="4"/>
    </row>
    <row r="4" spans="2:3" s="11" customFormat="1" ht="12.75">
      <c r="B4" s="9" t="s">
        <v>2</v>
      </c>
      <c r="C4" s="10"/>
    </row>
    <row r="5" spans="2:3" ht="12.75">
      <c r="B5" s="5" t="s">
        <v>4</v>
      </c>
      <c r="C5" s="7">
        <v>4879</v>
      </c>
    </row>
    <row r="6" spans="2:3" ht="12.75">
      <c r="B6" s="5" t="s">
        <v>3</v>
      </c>
      <c r="C6" s="7">
        <v>25621</v>
      </c>
    </row>
    <row r="7" spans="2:3" ht="12.75">
      <c r="B7" s="5" t="s">
        <v>7</v>
      </c>
      <c r="C7" s="7">
        <v>32793</v>
      </c>
    </row>
    <row r="8" spans="2:3" ht="12.75">
      <c r="B8" s="5" t="s">
        <v>5</v>
      </c>
      <c r="C8" s="7">
        <v>45879</v>
      </c>
    </row>
    <row r="9" spans="2:3" ht="12">
      <c r="B9" s="6"/>
      <c r="C9" s="8"/>
    </row>
    <row r="10" spans="2:3" ht="24">
      <c r="B10" s="12" t="s">
        <v>9</v>
      </c>
      <c r="C10" s="13">
        <f>C6/C8</f>
        <v>0.5584472198609386</v>
      </c>
    </row>
    <row r="11" spans="2:3" ht="12">
      <c r="B11" s="6"/>
      <c r="C11" s="8"/>
    </row>
    <row r="12" spans="2:3" ht="12">
      <c r="B12" s="12" t="s">
        <v>10</v>
      </c>
      <c r="C12" s="13">
        <f>C7/C8</f>
        <v>0.7147714640685281</v>
      </c>
    </row>
    <row r="13" spans="2:3" ht="12">
      <c r="B13" s="6"/>
      <c r="C13" s="8"/>
    </row>
    <row r="14" spans="2:3" ht="12">
      <c r="B14" s="6"/>
      <c r="C14" s="8"/>
    </row>
    <row r="15" spans="2:3" ht="24">
      <c r="B15" s="12" t="s">
        <v>6</v>
      </c>
      <c r="C15" s="13">
        <f>C7*C5/(C7-C6)</f>
        <v>22308.5676240937</v>
      </c>
    </row>
    <row r="16" spans="2:3" ht="12">
      <c r="B16" s="6"/>
      <c r="C16" s="8"/>
    </row>
    <row r="17" spans="2:3" ht="24">
      <c r="B17" s="12" t="s">
        <v>8</v>
      </c>
      <c r="C17" s="13">
        <f>C5/(C12-C10)</f>
        <v>31210.76979921919</v>
      </c>
    </row>
    <row r="18" spans="2:3" ht="12">
      <c r="B18" s="6"/>
      <c r="C18" s="8"/>
    </row>
    <row r="19" spans="2:3" ht="12">
      <c r="B19" s="6"/>
      <c r="C19" s="8"/>
    </row>
    <row r="20" spans="2:3" ht="12">
      <c r="B20" s="6"/>
      <c r="C20" s="8"/>
    </row>
    <row r="21" spans="2:3" ht="12">
      <c r="B21" s="6"/>
      <c r="C21" s="8"/>
    </row>
    <row r="22" spans="2:3" ht="12">
      <c r="B22" s="6"/>
      <c r="C22" s="8"/>
    </row>
    <row r="23" spans="2:3" ht="12">
      <c r="B23" s="6"/>
      <c r="C23" s="8"/>
    </row>
    <row r="24" spans="2:3" ht="12">
      <c r="B24" s="6"/>
      <c r="C24" s="8"/>
    </row>
    <row r="25" spans="2:3" ht="12">
      <c r="B25" s="6"/>
      <c r="C25" s="8"/>
    </row>
    <row r="26" spans="2:3" ht="12">
      <c r="B26" s="6"/>
      <c r="C26" s="8"/>
    </row>
    <row r="27" spans="2:3" ht="12">
      <c r="B27" s="6"/>
      <c r="C27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9"/>
  <sheetViews>
    <sheetView workbookViewId="0" topLeftCell="A1">
      <selection activeCell="C4" sqref="C4"/>
    </sheetView>
  </sheetViews>
  <sheetFormatPr defaultColWidth="9.00390625" defaultRowHeight="12.75"/>
  <cols>
    <col min="1" max="1" width="1.75390625" style="0" customWidth="1"/>
    <col min="2" max="2" width="27.375" style="0" customWidth="1"/>
    <col min="3" max="13" width="13.00390625" style="0" customWidth="1"/>
    <col min="14" max="17" width="13.00390625" style="3" customWidth="1"/>
  </cols>
  <sheetData>
    <row r="2" spans="2:17" ht="12.75">
      <c r="B2" t="s">
        <v>11</v>
      </c>
      <c r="C2" s="14">
        <v>0</v>
      </c>
      <c r="D2" s="14">
        <v>0.1</v>
      </c>
      <c r="E2" s="14">
        <v>0.2</v>
      </c>
      <c r="F2" s="14">
        <v>0.3</v>
      </c>
      <c r="G2" s="14">
        <v>0.4</v>
      </c>
      <c r="H2" s="14">
        <v>0.5</v>
      </c>
      <c r="I2" s="14">
        <v>0.6</v>
      </c>
      <c r="J2" s="14">
        <v>0.7</v>
      </c>
      <c r="K2" s="14">
        <v>0.8</v>
      </c>
      <c r="L2" s="14">
        <v>0.9</v>
      </c>
      <c r="M2" s="14">
        <v>1</v>
      </c>
      <c r="N2" s="17"/>
      <c r="O2" s="17"/>
      <c r="P2" s="17"/>
      <c r="Q2" s="17"/>
    </row>
    <row r="3" spans="2:17" ht="12.75">
      <c r="B3" t="s">
        <v>4</v>
      </c>
      <c r="C3" s="15">
        <f>Точка!$C$5</f>
        <v>4879</v>
      </c>
      <c r="D3" s="15">
        <f>Точка!$C$5</f>
        <v>4879</v>
      </c>
      <c r="E3" s="15">
        <f>Точка!$C$5</f>
        <v>4879</v>
      </c>
      <c r="F3" s="15">
        <f>Точка!$C$5</f>
        <v>4879</v>
      </c>
      <c r="G3" s="15">
        <f>Точка!$C$5</f>
        <v>4879</v>
      </c>
      <c r="H3" s="15">
        <f>Точка!$C$5</f>
        <v>4879</v>
      </c>
      <c r="I3" s="15">
        <f>Точка!$C$5</f>
        <v>4879</v>
      </c>
      <c r="J3" s="15">
        <f>Точка!$C$5</f>
        <v>4879</v>
      </c>
      <c r="K3" s="15">
        <f>Точка!$C$5</f>
        <v>4879</v>
      </c>
      <c r="L3" s="15">
        <f>Точка!$C$5</f>
        <v>4879</v>
      </c>
      <c r="M3" s="15">
        <f>Точка!$C$5</f>
        <v>4879</v>
      </c>
      <c r="N3" s="18"/>
      <c r="O3" s="18"/>
      <c r="P3" s="18"/>
      <c r="Q3" s="18"/>
    </row>
    <row r="4" spans="2:17" ht="12.75">
      <c r="B4" t="s">
        <v>3</v>
      </c>
      <c r="C4" s="15">
        <f>C3</f>
        <v>4879</v>
      </c>
      <c r="D4" s="15">
        <f aca="true" t="shared" si="0" ref="D4:L4">$C$4+(($M$4-$C$4)*D2)</f>
        <v>6953.200000000001</v>
      </c>
      <c r="E4" s="15">
        <f t="shared" si="0"/>
        <v>9027.400000000001</v>
      </c>
      <c r="F4" s="15">
        <f t="shared" si="0"/>
        <v>11101.599999999999</v>
      </c>
      <c r="G4" s="15">
        <f t="shared" si="0"/>
        <v>13175.800000000001</v>
      </c>
      <c r="H4" s="15">
        <f t="shared" si="0"/>
        <v>15250</v>
      </c>
      <c r="I4" s="15">
        <f t="shared" si="0"/>
        <v>17324.199999999997</v>
      </c>
      <c r="J4" s="15">
        <f t="shared" si="0"/>
        <v>19398.4</v>
      </c>
      <c r="K4" s="15">
        <f t="shared" si="0"/>
        <v>21472.600000000002</v>
      </c>
      <c r="L4" s="15">
        <f t="shared" si="0"/>
        <v>23546.8</v>
      </c>
      <c r="M4" s="15">
        <f>Точка!$C$6</f>
        <v>25621</v>
      </c>
      <c r="N4" s="18"/>
      <c r="O4" s="18"/>
      <c r="P4" s="18"/>
      <c r="Q4" s="18"/>
    </row>
    <row r="5" spans="2:17" ht="12.75">
      <c r="B5" t="s">
        <v>7</v>
      </c>
      <c r="C5" s="16">
        <v>0</v>
      </c>
      <c r="D5" s="16">
        <f aca="true" t="shared" si="1" ref="D5:L5">$C$5+(($M$5-$C$5)*D2)</f>
        <v>3279.3</v>
      </c>
      <c r="E5" s="16">
        <f t="shared" si="1"/>
        <v>6558.6</v>
      </c>
      <c r="F5" s="16">
        <f t="shared" si="1"/>
        <v>9837.9</v>
      </c>
      <c r="G5" s="16">
        <f t="shared" si="1"/>
        <v>13117.2</v>
      </c>
      <c r="H5" s="16">
        <f t="shared" si="1"/>
        <v>16396.5</v>
      </c>
      <c r="I5" s="16">
        <f t="shared" si="1"/>
        <v>19675.8</v>
      </c>
      <c r="J5" s="16">
        <f t="shared" si="1"/>
        <v>22955.1</v>
      </c>
      <c r="K5" s="16">
        <f t="shared" si="1"/>
        <v>26234.4</v>
      </c>
      <c r="L5" s="16">
        <f t="shared" si="1"/>
        <v>29513.7</v>
      </c>
      <c r="M5" s="16">
        <f>Точка!$C$7</f>
        <v>32793</v>
      </c>
      <c r="N5" s="7"/>
      <c r="O5" s="7"/>
      <c r="P5" s="7"/>
      <c r="Q5" s="7"/>
    </row>
    <row r="8" spans="3:4" ht="12.75">
      <c r="C8" s="15"/>
      <c r="D8" s="15"/>
    </row>
    <row r="9" spans="3:4" ht="12.75">
      <c r="C9" s="15"/>
      <c r="D9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NeverovaAA</cp:lastModifiedBy>
  <dcterms:created xsi:type="dcterms:W3CDTF">2010-02-25T18:13:00Z</dcterms:created>
  <dcterms:modified xsi:type="dcterms:W3CDTF">2010-07-09T06:43:07Z</dcterms:modified>
  <cp:category/>
  <cp:version/>
  <cp:contentType/>
  <cp:contentStatus/>
</cp:coreProperties>
</file>